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worksheets/sheet3.xml" ContentType="application/vnd.openxmlformats-officedocument.spreadsheetml.worksheet+xml"/>
  <Override PartName="/xl/drawings/drawing18.xml" ContentType="application/vnd.openxmlformats-officedocument.drawing+xml"/>
  <Override PartName="/xl/drawings/drawing19.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drawings/drawing20.xml" ContentType="application/vnd.openxmlformats-officedocument.drawing+xml"/>
  <Override PartName="/xl/drawings/drawing28.xml" ContentType="application/vnd.openxmlformats-officedocument.drawing+xml"/>
  <Override PartName="/xl/drawings/drawing21.xml" ContentType="application/vnd.openxmlformats-officedocument.drawing+xml"/>
  <Override PartName="/xl/drawings/drawing27.xml" ContentType="application/vnd.openxmlformats-officedocument.drawing+xml"/>
  <Override PartName="/xl/drawings/drawing26.xml" ContentType="application/vnd.openxmlformats-officedocument.drawing+xml"/>
  <Override PartName="/xl/drawings/drawing22.xml" ContentType="application/vnd.openxmlformats-officedocument.drawing+xml"/>
  <Override PartName="/xl/drawings/drawing25.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omments24.xml" ContentType="application/vnd.openxmlformats-officedocument.spreadsheetml.comments+xml"/>
  <Override PartName="/xl/tables/table7.xml" ContentType="application/vnd.openxmlformats-officedocument.spreadsheetml.table+xml"/>
  <Override PartName="/xl/tables/table8.xml" ContentType="application/vnd.openxmlformats-officedocument.spreadsheetml.table+xml"/>
  <Override PartName="/xl/comments25.xml" ContentType="application/vnd.openxmlformats-officedocument.spreadsheetml.comments+xml"/>
  <Override PartName="/xl/comments23.xml" ContentType="application/vnd.openxmlformats-officedocument.spreadsheetml.comments+xml"/>
  <Override PartName="/xl/tables/table6.xml" ContentType="application/vnd.openxmlformats-officedocument.spreadsheetml.table+xml"/>
  <Override PartName="/xl/tables/table9.xml" ContentType="application/vnd.openxmlformats-officedocument.spreadsheetml.table+xml"/>
  <Override PartName="/xl/comments26.xml" ContentType="application/vnd.openxmlformats-officedocument.spreadsheetml.comments+xml"/>
  <Override PartName="/xl/comments22.xml" ContentType="application/vnd.openxmlformats-officedocument.spreadsheetml.comments+xml"/>
  <Override PartName="/xl/tables/table10.xml" ContentType="application/vnd.openxmlformats-officedocument.spreadsheetml.table+xml"/>
  <Override PartName="/xl/comments27.xml" ContentType="application/vnd.openxmlformats-officedocument.spreadsheetml.comments+xml"/>
  <Override PartName="/xl/tables/table5.xml" ContentType="application/vnd.openxmlformats-officedocument.spreadsheetml.table+xml"/>
  <Override PartName="/xl/tables/table11.xml" ContentType="application/vnd.openxmlformats-officedocument.spreadsheetml.table+xml"/>
  <Override PartName="/xl/comments28.xml" ContentType="application/vnd.openxmlformats-officedocument.spreadsheetml.comments+xml"/>
  <Override PartName="/xl/comments21.xml" ContentType="application/vnd.openxmlformats-officedocument.spreadsheetml.comments+xml"/>
  <Override PartName="/xl/tables/table4.xml" ContentType="application/vnd.openxmlformats-officedocument.spreadsheetml.table+xml"/>
  <Override PartName="/xl/tables/table12.xml" ContentType="application/vnd.openxmlformats-officedocument.spreadsheetml.table+xml"/>
  <Override PartName="/xl/comments2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20.xml" ContentType="application/vnd.openxmlformats-officedocument.spreadsheetml.comments+xml"/>
  <Override PartName="/xl/tables/table3.xml" ContentType="application/vnd.openxmlformats-officedocument.spreadsheetml.table+xml"/>
  <Override PartName="/xl/comments19.xml" ContentType="application/vnd.openxmlformats-officedocument.spreadsheetml.comments+xml"/>
  <Override PartName="/xl/tables/table2.xml" ContentType="application/vnd.openxmlformats-officedocument.spreadsheetml.table+xml"/>
  <Override PartName="/xl/comments18.xml" ContentType="application/vnd.openxmlformats-officedocument.spreadsheetml.comments+xml"/>
  <Override PartName="/xl/comments17.xml" ContentType="application/vnd.openxmlformats-officedocument.spreadsheetml.comments+xml"/>
  <Override PartName="/xl/comments16.xml" ContentType="application/vnd.openxmlformats-officedocument.spreadsheetml.comments+xml"/>
  <Override PartName="/xl/comments15.xml" ContentType="application/vnd.openxmlformats-officedocument.spreadsheetml.comments+xml"/>
  <Override PartName="/xl/comments14.xml" ContentType="application/vnd.openxmlformats-officedocument.spreadsheetml.comments+xml"/>
  <Override PartName="/xl/comments13.xml" ContentType="application/vnd.openxmlformats-officedocument.spreadsheetml.comments+xml"/>
  <Override PartName="/xl/comments12.xml" ContentType="application/vnd.openxmlformats-officedocument.spreadsheetml.comments+xml"/>
  <Override PartName="/xl/comments11.xml" ContentType="application/vnd.openxmlformats-officedocument.spreadsheetml.comments+xml"/>
  <Override PartName="/xl/comments10.xml" ContentType="application/vnd.openxmlformats-officedocument.spreadsheetml.comments+xml"/>
  <Override PartName="/xl/comments9.xml" ContentType="application/vnd.openxmlformats-officedocument.spreadsheetml.comments+xml"/>
  <Override PartName="/xl/comments8.xml" ContentType="application/vnd.openxmlformats-officedocument.spreadsheetml.comments+xml"/>
  <Override PartName="/xl/comments7.xml" ContentType="application/vnd.openxmlformats-officedocument.spreadsheetml.comments+xml"/>
  <Override PartName="/xl/comments6.xml" ContentType="application/vnd.openxmlformats-officedocument.spreadsheetml.comments+xml"/>
  <Override PartName="/xl/comments5.xml" ContentType="application/vnd.openxmlformats-officedocument.spreadsheetml.comments+xml"/>
  <Override PartName="/xl/comments4.xml" ContentType="application/vnd.openxmlformats-officedocument.spreadsheetml.comments+xml"/>
  <Override PartName="/xl/comments3.xml" ContentType="application/vnd.openxmlformats-officedocument.spreadsheetml.comments+xml"/>
  <Override PartName="/xl/comments2.xml" ContentType="application/vnd.openxmlformats-officedocument.spreadsheetml.comments+xml"/>
  <Override PartName="/xl/comments1.xml" ContentType="application/vnd.openxmlformats-officedocument.spreadsheetml.comments+xml"/>
  <Override PartName="/xl/tables/table1.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2"/>
  <workbookPr codeName="ThisWorkbook"/>
  <mc:AlternateContent xmlns:mc="http://schemas.openxmlformats.org/markup-compatibility/2006">
    <mc:Choice Requires="x15">
      <x15ac:absPath xmlns:x15ac="http://schemas.microsoft.com/office/spreadsheetml/2010/11/ac" url="/Volumes/Media/TW (SDB)/Assignable Time Calculator/2019-20/"/>
    </mc:Choice>
  </mc:AlternateContent>
  <xr:revisionPtr revIDLastSave="0" documentId="8_{4EE5484A-46E9-1C48-847F-DF18239A5078}" xr6:coauthVersionLast="44" xr6:coauthVersionMax="44" xr10:uidLastSave="{00000000-0000-0000-0000-000000000000}"/>
  <bookViews>
    <workbookView xWindow="0" yWindow="460" windowWidth="24360" windowHeight="17140" tabRatio="784" xr2:uid="{00000000-000D-0000-FFFF-FFFF00000000}"/>
  </bookViews>
  <sheets>
    <sheet name="Hours Summary" sheetId="3" r:id="rId1"/>
    <sheet name="Mon-Day 1-S1" sheetId="1" r:id="rId2"/>
    <sheet name="Tue-Day 2-S1" sheetId="2" r:id="rId3"/>
    <sheet name="Wed-Day 3-S1" sheetId="4" r:id="rId4"/>
    <sheet name="Thu-Day 4-S1" sheetId="5" r:id="rId5"/>
    <sheet name="Fri-Day 5-S1" sheetId="6" r:id="rId6"/>
    <sheet name="Day 6-S1" sheetId="7" r:id="rId7"/>
    <sheet name="Early Out 1-S1" sheetId="21" r:id="rId8"/>
    <sheet name="Early Out 2-S1" sheetId="22" r:id="rId9"/>
    <sheet name="Mon-Day 1-S2" sheetId="23" r:id="rId10"/>
    <sheet name="Tue-Day 2-S2" sheetId="24" r:id="rId11"/>
    <sheet name="Wed-Day 3-S2" sheetId="25" r:id="rId12"/>
    <sheet name="Thu-Day 4-S2" sheetId="26" r:id="rId13"/>
    <sheet name="Fri-Day 5-S2" sheetId="27" r:id="rId14"/>
    <sheet name="Day 6-S2" sheetId="28" r:id="rId15"/>
    <sheet name="Early Out 1-S2" sheetId="29" r:id="rId16"/>
    <sheet name="Early Out 2-S2" sheetId="30" r:id="rId17"/>
    <sheet name="August" sheetId="9" r:id="rId18"/>
    <sheet name="September" sheetId="10" r:id="rId19"/>
    <sheet name="October" sheetId="11" r:id="rId20"/>
    <sheet name="November" sheetId="12" r:id="rId21"/>
    <sheet name="December" sheetId="13" r:id="rId22"/>
    <sheet name="January" sheetId="14" r:id="rId23"/>
    <sheet name="February" sheetId="15" r:id="rId24"/>
    <sheet name="March" sheetId="16" r:id="rId25"/>
    <sheet name="April" sheetId="17" r:id="rId26"/>
    <sheet name="May" sheetId="18" r:id="rId27"/>
    <sheet name="June" sheetId="20" r:id="rId28"/>
    <sheet name="July" sheetId="31" r:id="rId29"/>
  </sheets>
  <definedNames>
    <definedName name="ColumnTitle1" localSheetId="25">TimeSheet4[[#Headers],[Date(s)]]</definedName>
    <definedName name="ColumnTitle1" localSheetId="21">TimeSheet4[[#Headers],[Date(s)]]</definedName>
    <definedName name="ColumnTitle1" localSheetId="23">TimeSheet4[[#Headers],[Date(s)]]</definedName>
    <definedName name="ColumnTitle1" localSheetId="22">TimeSheet4[[#Headers],[Date(s)]]</definedName>
    <definedName name="ColumnTitle1" localSheetId="24">TimeSheet4[[#Headers],[Date(s)]]</definedName>
    <definedName name="ColumnTitle1" localSheetId="20">TimeSheet4[[#Headers],[Date(s)]]</definedName>
    <definedName name="ColumnTitle1" localSheetId="19">TimeSheet4[[#Headers],[Date(s)]]</definedName>
    <definedName name="ColumnTitle1" localSheetId="18">TimeSheet4[[#Headers],[Date(s)]]</definedName>
    <definedName name="ColumnTitleRegion1..E6.1" localSheetId="25">April!$B$5</definedName>
    <definedName name="ColumnTitleRegion1..E6.1" localSheetId="21">December!$B$5</definedName>
    <definedName name="ColumnTitleRegion1..E6.1" localSheetId="23">February!$B$5</definedName>
    <definedName name="ColumnTitleRegion1..E6.1" localSheetId="22">January!$B$5</definedName>
    <definedName name="ColumnTitleRegion1..E6.1" localSheetId="24">March!$B$5</definedName>
    <definedName name="ColumnTitleRegion1..E6.1" localSheetId="20">November!$B$5</definedName>
    <definedName name="ColumnTitleRegion1..E6.1" localSheetId="19">October!$B$5</definedName>
    <definedName name="ColumnTitleRegion1..E6.1" localSheetId="18">September!$B$5</definedName>
    <definedName name="December" localSheetId="25">TimeSheet[[#Headers],[Date(s)]]</definedName>
    <definedName name="December" localSheetId="23">TimeSheet[[#Headers],[Date(s)]]</definedName>
    <definedName name="December" localSheetId="22">TimeSheet[[#Headers],[Date(s)]]</definedName>
    <definedName name="December" localSheetId="24">TimeSheet[[#Headers],[Date(s)]]</definedName>
    <definedName name="February" localSheetId="25">TimeSheet[[#Headers],[Date(s)]]</definedName>
    <definedName name="February" localSheetId="24">TimeSheet[[#Headers],[Date(s)]]</definedName>
    <definedName name="Interval" localSheetId="25">'Mon-Day 1-S1'!#REF!</definedName>
    <definedName name="Interval" localSheetId="6">'Day 6-S1'!#REF!</definedName>
    <definedName name="Interval" localSheetId="14">'Day 6-S2'!#REF!</definedName>
    <definedName name="Interval" localSheetId="21">'Mon-Day 1-S1'!#REF!</definedName>
    <definedName name="Interval" localSheetId="7">'Early Out 1-S1'!#REF!</definedName>
    <definedName name="Interval" localSheetId="15">'Early Out 1-S2'!#REF!</definedName>
    <definedName name="Interval" localSheetId="8">'Early Out 2-S1'!#REF!</definedName>
    <definedName name="Interval" localSheetId="16">'Early Out 2-S2'!#REF!</definedName>
    <definedName name="Interval" localSheetId="23">'Mon-Day 1-S1'!#REF!</definedName>
    <definedName name="Interval" localSheetId="5">'Fri-Day 5-S1'!#REF!</definedName>
    <definedName name="Interval" localSheetId="13">'Fri-Day 5-S2'!#REF!</definedName>
    <definedName name="Interval" localSheetId="0">'Hours Summary'!#REF!</definedName>
    <definedName name="Interval" localSheetId="22">'Mon-Day 1-S1'!#REF!</definedName>
    <definedName name="Interval" localSheetId="24">'Mon-Day 1-S1'!#REF!</definedName>
    <definedName name="Interval" localSheetId="20">'Mon-Day 1-S1'!#REF!</definedName>
    <definedName name="Interval" localSheetId="19">'Mon-Day 1-S1'!#REF!</definedName>
    <definedName name="Interval" localSheetId="4">'Thu-Day 4-S1'!#REF!</definedName>
    <definedName name="Interval" localSheetId="12">'Thu-Day 4-S2'!#REF!</definedName>
    <definedName name="Interval" localSheetId="2">'Tue-Day 2-S1'!#REF!</definedName>
    <definedName name="Interval" localSheetId="10">'Tue-Day 2-S2'!#REF!</definedName>
    <definedName name="Interval" localSheetId="3">'Wed-Day 3-S1'!#REF!</definedName>
    <definedName name="Interval" localSheetId="11">'Wed-Day 3-S2'!#REF!</definedName>
    <definedName name="January" localSheetId="25">TimeSheet[[#Headers],[Date(s)]]</definedName>
    <definedName name="January" localSheetId="23">TimeSheet[[#Headers],[Date(s)]]</definedName>
    <definedName name="January" localSheetId="24">TimeSheet[[#Headers],[Date(s)]]</definedName>
    <definedName name="March" localSheetId="25">'Mon-Day 1-S1'!#REF!</definedName>
    <definedName name="March" localSheetId="24">'Mon-Day 1-S1'!#REF!</definedName>
    <definedName name="November" localSheetId="25">'Mon-Day 1-S1'!#REF!</definedName>
    <definedName name="November" localSheetId="21">'Mon-Day 1-S1'!#REF!</definedName>
    <definedName name="November" localSheetId="23">'Mon-Day 1-S1'!#REF!</definedName>
    <definedName name="November" localSheetId="22">'Mon-Day 1-S1'!#REF!</definedName>
    <definedName name="November" localSheetId="24">'Mon-Day 1-S1'!#REF!</definedName>
    <definedName name="October" localSheetId="25">TimeSheet[[#Headers],[Date(s)]]</definedName>
    <definedName name="October" localSheetId="21">TimeSheet[[#Headers],[Date(s)]]</definedName>
    <definedName name="October" localSheetId="23">TimeSheet[[#Headers],[Date(s)]]</definedName>
    <definedName name="October" localSheetId="22">TimeSheet[[#Headers],[Date(s)]]</definedName>
    <definedName name="October" localSheetId="24">TimeSheet[[#Headers],[Date(s)]]</definedName>
    <definedName name="October" localSheetId="20">TimeSheet[[#Headers],[Date(s)]]</definedName>
    <definedName name="_xlnm.Print_Area" localSheetId="25">April!$A$1:$I$37</definedName>
    <definedName name="_xlnm.Print_Area" localSheetId="21">December!$A$1:$I$37</definedName>
    <definedName name="_xlnm.Print_Area" localSheetId="23">February!$A$1:$I$37</definedName>
    <definedName name="_xlnm.Print_Area" localSheetId="22">January!$A$1:$I$37</definedName>
    <definedName name="_xlnm.Print_Area" localSheetId="24">March!$A$1:$I$37</definedName>
    <definedName name="_xlnm.Print_Area" localSheetId="20">November!$A$1:$I$37</definedName>
    <definedName name="_xlnm.Print_Area" localSheetId="19">October!$A$1:$I$37</definedName>
    <definedName name="_xlnm.Print_Area" localSheetId="18">September!$A$1:$I$37</definedName>
    <definedName name="_xlnm.Print_Titles" localSheetId="25">April!$7:$7</definedName>
    <definedName name="_xlnm.Print_Titles" localSheetId="17">August!$7:$7</definedName>
    <definedName name="_xlnm.Print_Titles" localSheetId="6">'Day 6-S1'!$4:$4</definedName>
    <definedName name="_xlnm.Print_Titles" localSheetId="14">'Day 6-S2'!$4:$4</definedName>
    <definedName name="_xlnm.Print_Titles" localSheetId="21">December!$7:$7</definedName>
    <definedName name="_xlnm.Print_Titles" localSheetId="7">'Early Out 1-S1'!$4:$4</definedName>
    <definedName name="_xlnm.Print_Titles" localSheetId="15">'Early Out 1-S2'!$4:$4</definedName>
    <definedName name="_xlnm.Print_Titles" localSheetId="8">'Early Out 2-S1'!$4:$4</definedName>
    <definedName name="_xlnm.Print_Titles" localSheetId="16">'Early Out 2-S2'!$4:$4</definedName>
    <definedName name="_xlnm.Print_Titles" localSheetId="23">February!$7:$7</definedName>
    <definedName name="_xlnm.Print_Titles" localSheetId="5">'Fri-Day 5-S1'!$4:$4</definedName>
    <definedName name="_xlnm.Print_Titles" localSheetId="13">'Fri-Day 5-S2'!$4:$4</definedName>
    <definedName name="_xlnm.Print_Titles" localSheetId="0">'Hours Summary'!$6:$6</definedName>
    <definedName name="_xlnm.Print_Titles" localSheetId="22">January!$7:$7</definedName>
    <definedName name="_xlnm.Print_Titles" localSheetId="24">March!$7:$7</definedName>
    <definedName name="_xlnm.Print_Titles" localSheetId="1">'Mon-Day 1-S1'!$4:$4</definedName>
    <definedName name="_xlnm.Print_Titles" localSheetId="9">'Mon-Day 1-S2'!$4:$4</definedName>
    <definedName name="_xlnm.Print_Titles" localSheetId="20">November!$7:$7</definedName>
    <definedName name="_xlnm.Print_Titles" localSheetId="19">October!$7:$7</definedName>
    <definedName name="_xlnm.Print_Titles" localSheetId="18">September!$7:$7</definedName>
    <definedName name="_xlnm.Print_Titles" localSheetId="4">'Thu-Day 4-S1'!$4:$4</definedName>
    <definedName name="_xlnm.Print_Titles" localSheetId="12">'Thu-Day 4-S2'!$4:$4</definedName>
    <definedName name="_xlnm.Print_Titles" localSheetId="2">'Tue-Day 2-S1'!$4:$4</definedName>
    <definedName name="_xlnm.Print_Titles" localSheetId="10">'Tue-Day 2-S2'!$4:$4</definedName>
    <definedName name="_xlnm.Print_Titles" localSheetId="3">'Wed-Day 3-S1'!$4:$4</definedName>
    <definedName name="_xlnm.Print_Titles" localSheetId="11">'Wed-Day 3-S2'!$4:$4</definedName>
    <definedName name="qwerty" localSheetId="25">TimeSheet[[#Headers],[Date(s)]]</definedName>
    <definedName name="sdf" localSheetId="25">'Mon-Day 1-S1'!#REF!</definedName>
    <definedName name="sdf" localSheetId="24">'Mon-Day 1-S1'!#REF!</definedName>
    <definedName name="StartTime" localSheetId="25">'Mon-Day 1-S1'!#REF!</definedName>
    <definedName name="StartTime" localSheetId="6">'Day 6-S1'!#REF!</definedName>
    <definedName name="StartTime" localSheetId="14">'Day 6-S2'!#REF!</definedName>
    <definedName name="StartTime" localSheetId="21">'Mon-Day 1-S1'!#REF!</definedName>
    <definedName name="StartTime" localSheetId="7">'Early Out 1-S1'!#REF!</definedName>
    <definedName name="StartTime" localSheetId="15">'Early Out 1-S2'!#REF!</definedName>
    <definedName name="StartTime" localSheetId="8">'Early Out 2-S1'!#REF!</definedName>
    <definedName name="StartTime" localSheetId="16">'Early Out 2-S2'!#REF!</definedName>
    <definedName name="StartTime" localSheetId="23">'Mon-Day 1-S1'!#REF!</definedName>
    <definedName name="StartTime" localSheetId="5">'Fri-Day 5-S1'!#REF!</definedName>
    <definedName name="StartTime" localSheetId="13">'Fri-Day 5-S2'!#REF!</definedName>
    <definedName name="StartTime" localSheetId="0">'Hours Summary'!#REF!</definedName>
    <definedName name="StartTime" localSheetId="22">'Mon-Day 1-S1'!#REF!</definedName>
    <definedName name="StartTime" localSheetId="24">'Mon-Day 1-S1'!#REF!</definedName>
    <definedName name="StartTime" localSheetId="20">'Mon-Day 1-S1'!#REF!</definedName>
    <definedName name="StartTime" localSheetId="19">'Mon-Day 1-S1'!#REF!</definedName>
    <definedName name="StartTime" localSheetId="4">'Thu-Day 4-S1'!#REF!</definedName>
    <definedName name="StartTime" localSheetId="12">'Thu-Day 4-S2'!#REF!</definedName>
    <definedName name="StartTime" localSheetId="2">'Tue-Day 2-S1'!#REF!</definedName>
    <definedName name="StartTime" localSheetId="10">'Tue-Day 2-S2'!#REF!</definedName>
    <definedName name="StartTime" localSheetId="3">'Wed-Day 3-S1'!#REF!</definedName>
    <definedName name="StartTime" localSheetId="11">'Wed-Day 3-S2'!#REF!</definedName>
    <definedName name="WorkweekHours" localSheetId="25">April!$B$6</definedName>
    <definedName name="WorkweekHours" localSheetId="21">December!$B$6</definedName>
    <definedName name="WorkweekHours" localSheetId="23">February!$B$6</definedName>
    <definedName name="WorkweekHours" localSheetId="22">January!$B$6</definedName>
    <definedName name="WorkweekHours" localSheetId="24">March!$B$6</definedName>
    <definedName name="WorkweekHours" localSheetId="20">November!$B$6</definedName>
    <definedName name="WorkweekHours" localSheetId="19">October!$B$6</definedName>
    <definedName name="WorkweekHours" localSheetId="18">September!$B$6</definedName>
    <definedName name="zxcv" localSheetId="25">TimeSheet[[#Headers],[Date(s)]]</definedName>
  </definedNames>
  <calcPr calcId="191029" concurrentCalc="0"/>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10" i="6" l="1"/>
  <c r="F10" i="6"/>
  <c r="E10" i="4"/>
  <c r="F10" i="4"/>
  <c r="E10" i="2"/>
  <c r="F10" i="2"/>
  <c r="C3" i="9"/>
  <c r="C2" i="9"/>
  <c r="D2" i="31"/>
  <c r="D2" i="20"/>
  <c r="D2" i="18"/>
  <c r="D2" i="17"/>
  <c r="D2" i="16"/>
  <c r="D2" i="15"/>
  <c r="D2" i="14"/>
  <c r="D2" i="13"/>
  <c r="D2" i="12"/>
  <c r="D2" i="11"/>
  <c r="D2" i="10"/>
  <c r="D2" i="9"/>
  <c r="E6" i="27"/>
  <c r="F6" i="27"/>
  <c r="E8" i="27"/>
  <c r="F8" i="27"/>
  <c r="E10" i="27"/>
  <c r="F10" i="27"/>
  <c r="E14" i="27"/>
  <c r="F14" i="27"/>
  <c r="E16" i="27"/>
  <c r="F16" i="27"/>
  <c r="E21" i="27"/>
  <c r="F21" i="27"/>
  <c r="E26" i="27"/>
  <c r="F26" i="27"/>
  <c r="E30" i="27"/>
  <c r="F30" i="27"/>
  <c r="E32" i="27"/>
  <c r="F32" i="27"/>
  <c r="E34" i="27"/>
  <c r="F34" i="27"/>
  <c r="C38" i="27"/>
  <c r="C2" i="27"/>
  <c r="C19" i="3"/>
  <c r="G37" i="27"/>
  <c r="H37" i="27"/>
  <c r="E38" i="27"/>
  <c r="F2" i="27"/>
  <c r="D19" i="3"/>
  <c r="L6" i="31"/>
  <c r="E6" i="26"/>
  <c r="F6" i="26"/>
  <c r="E8" i="26"/>
  <c r="F8" i="26"/>
  <c r="E10" i="26"/>
  <c r="F10" i="26"/>
  <c r="E14" i="26"/>
  <c r="F14" i="26"/>
  <c r="E16" i="26"/>
  <c r="F16" i="26"/>
  <c r="E21" i="26"/>
  <c r="F21" i="26"/>
  <c r="E26" i="26"/>
  <c r="F26" i="26"/>
  <c r="E30" i="26"/>
  <c r="F30" i="26"/>
  <c r="E32" i="26"/>
  <c r="F32" i="26"/>
  <c r="E34" i="26"/>
  <c r="F34" i="26"/>
  <c r="C38" i="26"/>
  <c r="C2" i="26"/>
  <c r="C18" i="3"/>
  <c r="G37" i="26"/>
  <c r="H37" i="26"/>
  <c r="E38" i="26"/>
  <c r="F2" i="26"/>
  <c r="D18" i="3"/>
  <c r="L5" i="31"/>
  <c r="E6" i="30"/>
  <c r="F6" i="30"/>
  <c r="E8" i="30"/>
  <c r="F8" i="30"/>
  <c r="E10" i="30"/>
  <c r="F10" i="30"/>
  <c r="E14" i="30"/>
  <c r="F14" i="30"/>
  <c r="E16" i="30"/>
  <c r="F16" i="30"/>
  <c r="E21" i="30"/>
  <c r="F21" i="30"/>
  <c r="E26" i="30"/>
  <c r="F26" i="30"/>
  <c r="E30" i="30"/>
  <c r="F30" i="30"/>
  <c r="E32" i="30"/>
  <c r="F32" i="30"/>
  <c r="E34" i="30"/>
  <c r="F34" i="30"/>
  <c r="C38" i="30"/>
  <c r="C2" i="30"/>
  <c r="C22" i="3"/>
  <c r="G37" i="30"/>
  <c r="H37" i="30"/>
  <c r="E38" i="30"/>
  <c r="F2" i="30"/>
  <c r="D22" i="3"/>
  <c r="N4" i="31"/>
  <c r="E6" i="25"/>
  <c r="F6" i="25"/>
  <c r="E8" i="25"/>
  <c r="F8" i="25"/>
  <c r="E10" i="25"/>
  <c r="F10" i="25"/>
  <c r="E14" i="25"/>
  <c r="F14" i="25"/>
  <c r="E16" i="25"/>
  <c r="F16" i="25"/>
  <c r="E26" i="25"/>
  <c r="F26" i="25"/>
  <c r="E30" i="25"/>
  <c r="F30" i="25"/>
  <c r="E32" i="25"/>
  <c r="F32" i="25"/>
  <c r="E34" i="25"/>
  <c r="F34" i="25"/>
  <c r="C38" i="25"/>
  <c r="C2" i="25"/>
  <c r="C17" i="3"/>
  <c r="G37" i="25"/>
  <c r="H37" i="25"/>
  <c r="E38" i="25"/>
  <c r="F2" i="25"/>
  <c r="D17" i="3"/>
  <c r="L4" i="31"/>
  <c r="E6" i="29"/>
  <c r="F6" i="29"/>
  <c r="E8" i="29"/>
  <c r="F8" i="29"/>
  <c r="E10" i="29"/>
  <c r="F10" i="29"/>
  <c r="E14" i="29"/>
  <c r="F14" i="29"/>
  <c r="E16" i="29"/>
  <c r="F16" i="29"/>
  <c r="E21" i="29"/>
  <c r="F21" i="29"/>
  <c r="E26" i="29"/>
  <c r="F26" i="29"/>
  <c r="E30" i="29"/>
  <c r="F30" i="29"/>
  <c r="E32" i="29"/>
  <c r="F32" i="29"/>
  <c r="E34" i="29"/>
  <c r="F34" i="29"/>
  <c r="C38" i="29"/>
  <c r="C2" i="29"/>
  <c r="C21" i="3"/>
  <c r="G37" i="29"/>
  <c r="H37" i="29"/>
  <c r="E38" i="29"/>
  <c r="F2" i="29"/>
  <c r="D21" i="3"/>
  <c r="N3" i="31"/>
  <c r="E6" i="24"/>
  <c r="F6" i="24"/>
  <c r="E8" i="24"/>
  <c r="F8" i="24"/>
  <c r="E10" i="24"/>
  <c r="F10" i="24"/>
  <c r="E14" i="24"/>
  <c r="F14" i="24"/>
  <c r="E16" i="24"/>
  <c r="F16" i="24"/>
  <c r="E21" i="24"/>
  <c r="F21" i="24"/>
  <c r="E26" i="24"/>
  <c r="F26" i="24"/>
  <c r="E30" i="24"/>
  <c r="F30" i="24"/>
  <c r="E32" i="24"/>
  <c r="F32" i="24"/>
  <c r="E34" i="24"/>
  <c r="F34" i="24"/>
  <c r="C38" i="24"/>
  <c r="C2" i="24"/>
  <c r="C16" i="3"/>
  <c r="G37" i="24"/>
  <c r="H37" i="24"/>
  <c r="E38" i="24"/>
  <c r="F2" i="24"/>
  <c r="D16" i="3"/>
  <c r="L3" i="31"/>
  <c r="E6" i="28"/>
  <c r="F6" i="28"/>
  <c r="E8" i="28"/>
  <c r="F8" i="28"/>
  <c r="E10" i="28"/>
  <c r="F10" i="28"/>
  <c r="E14" i="28"/>
  <c r="F14" i="28"/>
  <c r="E16" i="28"/>
  <c r="F16" i="28"/>
  <c r="E21" i="28"/>
  <c r="F21" i="28"/>
  <c r="E26" i="28"/>
  <c r="F26" i="28"/>
  <c r="E30" i="28"/>
  <c r="F30" i="28"/>
  <c r="E32" i="28"/>
  <c r="F32" i="28"/>
  <c r="E34" i="28"/>
  <c r="F34" i="28"/>
  <c r="C38" i="28"/>
  <c r="C2" i="28"/>
  <c r="C20" i="3"/>
  <c r="G37" i="28"/>
  <c r="H37" i="28"/>
  <c r="E38" i="28"/>
  <c r="F2" i="28"/>
  <c r="D20" i="3"/>
  <c r="N2" i="31"/>
  <c r="E6" i="23"/>
  <c r="F6" i="23"/>
  <c r="E8" i="23"/>
  <c r="F8" i="23"/>
  <c r="E10" i="23"/>
  <c r="F10" i="23"/>
  <c r="E14" i="23"/>
  <c r="F14" i="23"/>
  <c r="E16" i="23"/>
  <c r="F16" i="23"/>
  <c r="E21" i="23"/>
  <c r="F21" i="23"/>
  <c r="E26" i="23"/>
  <c r="F26" i="23"/>
  <c r="E30" i="23"/>
  <c r="F30" i="23"/>
  <c r="E32" i="23"/>
  <c r="F32" i="23"/>
  <c r="E34" i="23"/>
  <c r="F34" i="23"/>
  <c r="C38" i="23"/>
  <c r="C2" i="23"/>
  <c r="C15" i="3"/>
  <c r="G37" i="23"/>
  <c r="H37" i="23"/>
  <c r="E38" i="23"/>
  <c r="F2" i="23"/>
  <c r="D15" i="3"/>
  <c r="L2" i="31"/>
  <c r="L6" i="20"/>
  <c r="L5" i="20"/>
  <c r="N4" i="20"/>
  <c r="L4" i="20"/>
  <c r="N3" i="20"/>
  <c r="L3" i="20"/>
  <c r="N2" i="20"/>
  <c r="L2" i="20"/>
  <c r="L6" i="18"/>
  <c r="L5" i="18"/>
  <c r="N4" i="18"/>
  <c r="L4" i="18"/>
  <c r="N3" i="18"/>
  <c r="L3" i="18"/>
  <c r="N2" i="18"/>
  <c r="L2" i="18"/>
  <c r="L6" i="17"/>
  <c r="L5" i="17"/>
  <c r="N4" i="17"/>
  <c r="L4" i="17"/>
  <c r="N3" i="17"/>
  <c r="L3" i="17"/>
  <c r="N2" i="17"/>
  <c r="L2" i="17"/>
  <c r="L6" i="16"/>
  <c r="L5" i="16"/>
  <c r="N4" i="16"/>
  <c r="L4" i="16"/>
  <c r="N3" i="16"/>
  <c r="L3" i="16"/>
  <c r="N2" i="16"/>
  <c r="L2" i="16"/>
  <c r="N4" i="15"/>
  <c r="N3" i="15"/>
  <c r="N2" i="15"/>
  <c r="L6" i="15"/>
  <c r="L5" i="15"/>
  <c r="L4" i="15"/>
  <c r="L3" i="15"/>
  <c r="L2" i="15"/>
  <c r="I36" i="15"/>
  <c r="J36" i="15"/>
  <c r="K36" i="15"/>
  <c r="J8" i="15"/>
  <c r="K8" i="15"/>
  <c r="J9" i="15"/>
  <c r="K9" i="15"/>
  <c r="J10" i="15"/>
  <c r="K10" i="15"/>
  <c r="J11" i="15"/>
  <c r="K11" i="15"/>
  <c r="J12" i="15"/>
  <c r="K12" i="15"/>
  <c r="J13" i="15"/>
  <c r="K13" i="15"/>
  <c r="J14" i="15"/>
  <c r="K14" i="15"/>
  <c r="J15" i="15"/>
  <c r="K15" i="15"/>
  <c r="J16" i="15"/>
  <c r="K16" i="15"/>
  <c r="J17" i="15"/>
  <c r="K17" i="15"/>
  <c r="J18" i="15"/>
  <c r="K18" i="15"/>
  <c r="J19" i="15"/>
  <c r="K19" i="15"/>
  <c r="J20" i="15"/>
  <c r="K20" i="15"/>
  <c r="J21" i="15"/>
  <c r="K21" i="15"/>
  <c r="J22" i="15"/>
  <c r="K22" i="15"/>
  <c r="J23" i="15"/>
  <c r="K23" i="15"/>
  <c r="J24" i="15"/>
  <c r="K24" i="15"/>
  <c r="J25" i="15"/>
  <c r="K25" i="15"/>
  <c r="J26" i="15"/>
  <c r="K26" i="15"/>
  <c r="J27" i="15"/>
  <c r="K27" i="15"/>
  <c r="J28" i="15"/>
  <c r="K28" i="15"/>
  <c r="J29" i="15"/>
  <c r="K29" i="15"/>
  <c r="J30" i="15"/>
  <c r="K30" i="15"/>
  <c r="J31" i="15"/>
  <c r="K31" i="15"/>
  <c r="J32" i="15"/>
  <c r="K32" i="15"/>
  <c r="J33" i="15"/>
  <c r="K33" i="15"/>
  <c r="J34" i="15"/>
  <c r="K34" i="15"/>
  <c r="J35" i="15"/>
  <c r="K35" i="15"/>
  <c r="D6" i="15"/>
  <c r="I8" i="15"/>
  <c r="I9" i="15"/>
  <c r="I10" i="15"/>
  <c r="I11" i="15"/>
  <c r="I12" i="15"/>
  <c r="I13" i="15"/>
  <c r="I14" i="15"/>
  <c r="I15" i="15"/>
  <c r="I16" i="15"/>
  <c r="I17" i="15"/>
  <c r="I18" i="15"/>
  <c r="I19" i="15"/>
  <c r="I20" i="15"/>
  <c r="I21" i="15"/>
  <c r="I22" i="15"/>
  <c r="I23" i="15"/>
  <c r="I24" i="15"/>
  <c r="I25" i="15"/>
  <c r="I26" i="15"/>
  <c r="I27" i="15"/>
  <c r="I28" i="15"/>
  <c r="I29" i="15"/>
  <c r="I30" i="15"/>
  <c r="I31" i="15"/>
  <c r="I32" i="15"/>
  <c r="I33" i="15"/>
  <c r="I34" i="15"/>
  <c r="I35" i="15"/>
  <c r="C6" i="15"/>
  <c r="J8" i="13"/>
  <c r="K8" i="13"/>
  <c r="J9" i="13"/>
  <c r="K9" i="13"/>
  <c r="J10" i="13"/>
  <c r="K10" i="13"/>
  <c r="J11" i="13"/>
  <c r="K11" i="13"/>
  <c r="J12" i="13"/>
  <c r="K12" i="13"/>
  <c r="J13" i="13"/>
  <c r="K13" i="13"/>
  <c r="J14" i="13"/>
  <c r="K14" i="13"/>
  <c r="J15" i="13"/>
  <c r="K15" i="13"/>
  <c r="J16" i="13"/>
  <c r="K16" i="13"/>
  <c r="J17" i="13"/>
  <c r="K17" i="13"/>
  <c r="J18" i="13"/>
  <c r="K18" i="13"/>
  <c r="J19" i="13"/>
  <c r="K19" i="13"/>
  <c r="J20" i="13"/>
  <c r="K20" i="13"/>
  <c r="J21" i="13"/>
  <c r="K21" i="13"/>
  <c r="J22" i="13"/>
  <c r="K22" i="13"/>
  <c r="J23" i="13"/>
  <c r="K23" i="13"/>
  <c r="J24" i="13"/>
  <c r="K24" i="13"/>
  <c r="J25" i="13"/>
  <c r="K25" i="13"/>
  <c r="J26" i="13"/>
  <c r="K26" i="13"/>
  <c r="J27" i="13"/>
  <c r="K27" i="13"/>
  <c r="J28" i="13"/>
  <c r="K28" i="13"/>
  <c r="J29" i="13"/>
  <c r="K29" i="13"/>
  <c r="J30" i="13"/>
  <c r="K30" i="13"/>
  <c r="J31" i="13"/>
  <c r="K31" i="13"/>
  <c r="J32" i="13"/>
  <c r="K32" i="13"/>
  <c r="J33" i="13"/>
  <c r="K33" i="13"/>
  <c r="J34" i="13"/>
  <c r="K34" i="13"/>
  <c r="J35" i="13"/>
  <c r="K35" i="13"/>
  <c r="J36" i="13"/>
  <c r="K36" i="13"/>
  <c r="J37" i="13"/>
  <c r="K37" i="13"/>
  <c r="J38" i="13"/>
  <c r="K38" i="13"/>
  <c r="D6" i="13"/>
  <c r="I8" i="13"/>
  <c r="I9" i="13"/>
  <c r="I10" i="13"/>
  <c r="I11" i="13"/>
  <c r="I12" i="13"/>
  <c r="I13" i="13"/>
  <c r="I14" i="13"/>
  <c r="I15" i="13"/>
  <c r="I16" i="13"/>
  <c r="I17" i="13"/>
  <c r="I18" i="13"/>
  <c r="I19" i="13"/>
  <c r="I20" i="13"/>
  <c r="I21" i="13"/>
  <c r="I22" i="13"/>
  <c r="I23" i="13"/>
  <c r="I24" i="13"/>
  <c r="I25" i="13"/>
  <c r="I26" i="13"/>
  <c r="I27" i="13"/>
  <c r="I28" i="13"/>
  <c r="I29" i="13"/>
  <c r="I30" i="13"/>
  <c r="I31" i="13"/>
  <c r="I32" i="13"/>
  <c r="I33" i="13"/>
  <c r="I34" i="13"/>
  <c r="I35" i="13"/>
  <c r="I36" i="13"/>
  <c r="I37" i="13"/>
  <c r="I38" i="13"/>
  <c r="C6" i="13"/>
  <c r="C4" i="31"/>
  <c r="C4" i="20"/>
  <c r="C4" i="18"/>
  <c r="C4" i="17"/>
  <c r="C4" i="16"/>
  <c r="C4" i="15"/>
  <c r="C4" i="14"/>
  <c r="C4" i="13"/>
  <c r="C4" i="12"/>
  <c r="C4" i="11"/>
  <c r="C4" i="10"/>
  <c r="C4" i="9"/>
  <c r="E6" i="1"/>
  <c r="F6" i="1"/>
  <c r="E8" i="1"/>
  <c r="F8" i="1"/>
  <c r="E10" i="1"/>
  <c r="F10" i="1"/>
  <c r="E14" i="1"/>
  <c r="F14" i="1"/>
  <c r="E16" i="1"/>
  <c r="F16" i="1"/>
  <c r="E21" i="1"/>
  <c r="F21" i="1"/>
  <c r="E26" i="1"/>
  <c r="F26" i="1"/>
  <c r="E30" i="1"/>
  <c r="F30" i="1"/>
  <c r="E32" i="1"/>
  <c r="F32" i="1"/>
  <c r="E34" i="1"/>
  <c r="F34" i="1"/>
  <c r="C38" i="1"/>
  <c r="C2" i="1"/>
  <c r="C6" i="3"/>
  <c r="E6" i="2"/>
  <c r="F6" i="2"/>
  <c r="E8" i="2"/>
  <c r="F8" i="2"/>
  <c r="E14" i="2"/>
  <c r="F14" i="2"/>
  <c r="E16" i="2"/>
  <c r="F16" i="2"/>
  <c r="E21" i="2"/>
  <c r="F21" i="2"/>
  <c r="E26" i="2"/>
  <c r="F26" i="2"/>
  <c r="E30" i="2"/>
  <c r="F30" i="2"/>
  <c r="E32" i="2"/>
  <c r="F32" i="2"/>
  <c r="E34" i="2"/>
  <c r="F34" i="2"/>
  <c r="C38" i="2"/>
  <c r="C2" i="2"/>
  <c r="C7" i="3"/>
  <c r="E6" i="4"/>
  <c r="F6" i="4"/>
  <c r="E8" i="4"/>
  <c r="F8" i="4"/>
  <c r="E14" i="4"/>
  <c r="F14" i="4"/>
  <c r="E16" i="4"/>
  <c r="F16" i="4"/>
  <c r="E21" i="4"/>
  <c r="F21" i="4"/>
  <c r="E26" i="4"/>
  <c r="F26" i="4"/>
  <c r="E30" i="4"/>
  <c r="F30" i="4"/>
  <c r="E32" i="4"/>
  <c r="F32" i="4"/>
  <c r="E34" i="4"/>
  <c r="F34" i="4"/>
  <c r="C38" i="4"/>
  <c r="C2" i="4"/>
  <c r="C8" i="3"/>
  <c r="E6" i="5"/>
  <c r="F6" i="5"/>
  <c r="E8" i="5"/>
  <c r="F8" i="5"/>
  <c r="E10" i="5"/>
  <c r="F10" i="5"/>
  <c r="E14" i="5"/>
  <c r="F14" i="5"/>
  <c r="E16" i="5"/>
  <c r="F16" i="5"/>
  <c r="E21" i="5"/>
  <c r="F21" i="5"/>
  <c r="E26" i="5"/>
  <c r="F26" i="5"/>
  <c r="E30" i="5"/>
  <c r="F30" i="5"/>
  <c r="E32" i="5"/>
  <c r="F32" i="5"/>
  <c r="E34" i="5"/>
  <c r="F34" i="5"/>
  <c r="C38" i="5"/>
  <c r="C2" i="5"/>
  <c r="C9" i="3"/>
  <c r="E6" i="6"/>
  <c r="F6" i="6"/>
  <c r="E8" i="6"/>
  <c r="F8" i="6"/>
  <c r="E14" i="6"/>
  <c r="F14" i="6"/>
  <c r="E16" i="6"/>
  <c r="F16" i="6"/>
  <c r="E21" i="6"/>
  <c r="F21" i="6"/>
  <c r="E26" i="6"/>
  <c r="F26" i="6"/>
  <c r="E30" i="6"/>
  <c r="F30" i="6"/>
  <c r="E32" i="6"/>
  <c r="F32" i="6"/>
  <c r="E34" i="6"/>
  <c r="F34" i="6"/>
  <c r="C38" i="6"/>
  <c r="C2" i="6"/>
  <c r="C10" i="3"/>
  <c r="E6" i="7"/>
  <c r="F6" i="7"/>
  <c r="E8" i="7"/>
  <c r="F8" i="7"/>
  <c r="E10" i="7"/>
  <c r="F10" i="7"/>
  <c r="E14" i="7"/>
  <c r="F14" i="7"/>
  <c r="E16" i="7"/>
  <c r="F16" i="7"/>
  <c r="E21" i="7"/>
  <c r="F21" i="7"/>
  <c r="E26" i="7"/>
  <c r="F26" i="7"/>
  <c r="E30" i="7"/>
  <c r="F30" i="7"/>
  <c r="E32" i="7"/>
  <c r="F32" i="7"/>
  <c r="E34" i="7"/>
  <c r="F34" i="7"/>
  <c r="C38" i="7"/>
  <c r="C2" i="7"/>
  <c r="C11" i="3"/>
  <c r="E6" i="21"/>
  <c r="F6" i="21"/>
  <c r="E8" i="21"/>
  <c r="F8" i="21"/>
  <c r="E10" i="21"/>
  <c r="F10" i="21"/>
  <c r="E14" i="21"/>
  <c r="F14" i="21"/>
  <c r="E16" i="21"/>
  <c r="F16" i="21"/>
  <c r="E21" i="21"/>
  <c r="F21" i="21"/>
  <c r="E26" i="21"/>
  <c r="F26" i="21"/>
  <c r="E30" i="21"/>
  <c r="F30" i="21"/>
  <c r="E32" i="21"/>
  <c r="F32" i="21"/>
  <c r="E34" i="21"/>
  <c r="F34" i="21"/>
  <c r="C38" i="21"/>
  <c r="C2" i="21"/>
  <c r="C12" i="3"/>
  <c r="E6" i="22"/>
  <c r="F6" i="22"/>
  <c r="E8" i="22"/>
  <c r="F8" i="22"/>
  <c r="E10" i="22"/>
  <c r="F10" i="22"/>
  <c r="E14" i="22"/>
  <c r="F14" i="22"/>
  <c r="E16" i="22"/>
  <c r="F16" i="22"/>
  <c r="E21" i="22"/>
  <c r="F21" i="22"/>
  <c r="E26" i="22"/>
  <c r="F26" i="22"/>
  <c r="E30" i="22"/>
  <c r="F30" i="22"/>
  <c r="E32" i="22"/>
  <c r="F32" i="22"/>
  <c r="E34" i="22"/>
  <c r="F34" i="22"/>
  <c r="C38" i="22"/>
  <c r="C2" i="22"/>
  <c r="C13" i="3"/>
  <c r="G6" i="3"/>
  <c r="G7" i="3"/>
  <c r="G37" i="1"/>
  <c r="H37" i="1"/>
  <c r="E38" i="1"/>
  <c r="F2" i="1"/>
  <c r="D6" i="3"/>
  <c r="G37" i="2"/>
  <c r="H37" i="2"/>
  <c r="E38" i="2"/>
  <c r="F2" i="2"/>
  <c r="D7" i="3"/>
  <c r="G37" i="4"/>
  <c r="H37" i="4"/>
  <c r="E38" i="4"/>
  <c r="F2" i="4"/>
  <c r="D8" i="3"/>
  <c r="G37" i="5"/>
  <c r="H37" i="5"/>
  <c r="E38" i="5"/>
  <c r="F2" i="5"/>
  <c r="D9" i="3"/>
  <c r="G37" i="6"/>
  <c r="H37" i="6"/>
  <c r="E38" i="6"/>
  <c r="F2" i="6"/>
  <c r="D10" i="3"/>
  <c r="G37" i="7"/>
  <c r="H37" i="7"/>
  <c r="E38" i="7"/>
  <c r="F2" i="7"/>
  <c r="D11" i="3"/>
  <c r="G37" i="21"/>
  <c r="H37" i="21"/>
  <c r="E38" i="21"/>
  <c r="F2" i="21"/>
  <c r="D12" i="3"/>
  <c r="G37" i="22"/>
  <c r="H37" i="22"/>
  <c r="E38" i="22"/>
  <c r="F2" i="22"/>
  <c r="D13" i="3"/>
  <c r="G10" i="3"/>
  <c r="G12" i="3"/>
  <c r="C3" i="3"/>
  <c r="G16" i="3"/>
  <c r="G17" i="3"/>
  <c r="G20" i="3"/>
  <c r="G22" i="3"/>
  <c r="J8" i="9"/>
  <c r="K8" i="9"/>
  <c r="J9" i="9"/>
  <c r="K9" i="9"/>
  <c r="J10" i="9"/>
  <c r="K10" i="9"/>
  <c r="J11" i="9"/>
  <c r="K11" i="9"/>
  <c r="J12" i="9"/>
  <c r="K12" i="9"/>
  <c r="J13" i="9"/>
  <c r="K13" i="9"/>
  <c r="J14" i="9"/>
  <c r="K14" i="9"/>
  <c r="J15" i="9"/>
  <c r="K15" i="9"/>
  <c r="J16" i="9"/>
  <c r="K16" i="9"/>
  <c r="J17" i="9"/>
  <c r="K17" i="9"/>
  <c r="J18" i="9"/>
  <c r="K18" i="9"/>
  <c r="J19" i="9"/>
  <c r="K19" i="9"/>
  <c r="J20" i="9"/>
  <c r="K20" i="9"/>
  <c r="J21" i="9"/>
  <c r="K21" i="9"/>
  <c r="J22" i="9"/>
  <c r="K22" i="9"/>
  <c r="J23" i="9"/>
  <c r="K23" i="9"/>
  <c r="J24" i="9"/>
  <c r="K24" i="9"/>
  <c r="J25" i="9"/>
  <c r="K25" i="9"/>
  <c r="J26" i="9"/>
  <c r="K26" i="9"/>
  <c r="J27" i="9"/>
  <c r="K27" i="9"/>
  <c r="J28" i="9"/>
  <c r="K28" i="9"/>
  <c r="J29" i="9"/>
  <c r="K29" i="9"/>
  <c r="J30" i="9"/>
  <c r="K30" i="9"/>
  <c r="J31" i="9"/>
  <c r="K31" i="9"/>
  <c r="J32" i="9"/>
  <c r="K32" i="9"/>
  <c r="J33" i="9"/>
  <c r="K33" i="9"/>
  <c r="J34" i="9"/>
  <c r="K34" i="9"/>
  <c r="J35" i="9"/>
  <c r="K35" i="9"/>
  <c r="J36" i="9"/>
  <c r="K36" i="9"/>
  <c r="J37" i="9"/>
  <c r="K37" i="9"/>
  <c r="J38" i="9"/>
  <c r="K38" i="9"/>
  <c r="D6" i="9"/>
  <c r="E6" i="9"/>
  <c r="J8" i="10"/>
  <c r="K8" i="10"/>
  <c r="J9" i="10"/>
  <c r="K9" i="10"/>
  <c r="J10" i="10"/>
  <c r="K10" i="10"/>
  <c r="J11" i="10"/>
  <c r="K11" i="10"/>
  <c r="J12" i="10"/>
  <c r="K12" i="10"/>
  <c r="J13" i="10"/>
  <c r="K13" i="10"/>
  <c r="J14" i="10"/>
  <c r="K14" i="10"/>
  <c r="J15" i="10"/>
  <c r="K15" i="10"/>
  <c r="J16" i="10"/>
  <c r="K16" i="10"/>
  <c r="J17" i="10"/>
  <c r="K17" i="10"/>
  <c r="J18" i="10"/>
  <c r="K18" i="10"/>
  <c r="J19" i="10"/>
  <c r="K19" i="10"/>
  <c r="J20" i="10"/>
  <c r="K20" i="10"/>
  <c r="J21" i="10"/>
  <c r="K21" i="10"/>
  <c r="J22" i="10"/>
  <c r="K22" i="10"/>
  <c r="J23" i="10"/>
  <c r="K23" i="10"/>
  <c r="J24" i="10"/>
  <c r="K24" i="10"/>
  <c r="J25" i="10"/>
  <c r="K25" i="10"/>
  <c r="J26" i="10"/>
  <c r="K26" i="10"/>
  <c r="J27" i="10"/>
  <c r="K27" i="10"/>
  <c r="J28" i="10"/>
  <c r="K28" i="10"/>
  <c r="J29" i="10"/>
  <c r="K29" i="10"/>
  <c r="J30" i="10"/>
  <c r="K30" i="10"/>
  <c r="J31" i="10"/>
  <c r="K31" i="10"/>
  <c r="J32" i="10"/>
  <c r="K32" i="10"/>
  <c r="J33" i="10"/>
  <c r="K33" i="10"/>
  <c r="J34" i="10"/>
  <c r="K34" i="10"/>
  <c r="J35" i="10"/>
  <c r="K35" i="10"/>
  <c r="J36" i="10"/>
  <c r="K36" i="10"/>
  <c r="J37" i="10"/>
  <c r="K37" i="10"/>
  <c r="D6" i="10"/>
  <c r="E6" i="10"/>
  <c r="J8" i="11"/>
  <c r="K8" i="11"/>
  <c r="J9" i="11"/>
  <c r="K9" i="11"/>
  <c r="J10" i="11"/>
  <c r="K10" i="11"/>
  <c r="J11" i="11"/>
  <c r="K11" i="11"/>
  <c r="J12" i="11"/>
  <c r="K12" i="11"/>
  <c r="J13" i="11"/>
  <c r="K13" i="11"/>
  <c r="J14" i="11"/>
  <c r="K14" i="11"/>
  <c r="J15" i="11"/>
  <c r="K15" i="11"/>
  <c r="J16" i="11"/>
  <c r="K16" i="11"/>
  <c r="J17" i="11"/>
  <c r="K17" i="11"/>
  <c r="J18" i="11"/>
  <c r="K18" i="11"/>
  <c r="J19" i="11"/>
  <c r="K19" i="11"/>
  <c r="J20" i="11"/>
  <c r="K20" i="11"/>
  <c r="J21" i="11"/>
  <c r="K21" i="11"/>
  <c r="J22" i="11"/>
  <c r="K22" i="11"/>
  <c r="J23" i="11"/>
  <c r="K23" i="11"/>
  <c r="J24" i="11"/>
  <c r="K24" i="11"/>
  <c r="J25" i="11"/>
  <c r="K25" i="11"/>
  <c r="J26" i="11"/>
  <c r="K26" i="11"/>
  <c r="J27" i="11"/>
  <c r="K27" i="11"/>
  <c r="J28" i="11"/>
  <c r="K28" i="11"/>
  <c r="J29" i="11"/>
  <c r="K29" i="11"/>
  <c r="J30" i="11"/>
  <c r="K30" i="11"/>
  <c r="J31" i="11"/>
  <c r="K31" i="11"/>
  <c r="J32" i="11"/>
  <c r="K32" i="11"/>
  <c r="J33" i="11"/>
  <c r="K33" i="11"/>
  <c r="J34" i="11"/>
  <c r="K34" i="11"/>
  <c r="J35" i="11"/>
  <c r="K35" i="11"/>
  <c r="J36" i="11"/>
  <c r="K36" i="11"/>
  <c r="J37" i="11"/>
  <c r="K37" i="11"/>
  <c r="J38" i="11"/>
  <c r="K38" i="11"/>
  <c r="D6" i="11"/>
  <c r="E6" i="11"/>
  <c r="J8" i="12"/>
  <c r="K8" i="12"/>
  <c r="J9" i="12"/>
  <c r="K9" i="12"/>
  <c r="J10" i="12"/>
  <c r="K10" i="12"/>
  <c r="J11" i="12"/>
  <c r="K11" i="12"/>
  <c r="J12" i="12"/>
  <c r="K12" i="12"/>
  <c r="J13" i="12"/>
  <c r="K13" i="12"/>
  <c r="J14" i="12"/>
  <c r="K14" i="12"/>
  <c r="J15" i="12"/>
  <c r="K15" i="12"/>
  <c r="J16" i="12"/>
  <c r="K16" i="12"/>
  <c r="J17" i="12"/>
  <c r="K17" i="12"/>
  <c r="J18" i="12"/>
  <c r="K18" i="12"/>
  <c r="J19" i="12"/>
  <c r="K19" i="12"/>
  <c r="J20" i="12"/>
  <c r="K20" i="12"/>
  <c r="J21" i="12"/>
  <c r="K21" i="12"/>
  <c r="J22" i="12"/>
  <c r="K22" i="12"/>
  <c r="J23" i="12"/>
  <c r="K23" i="12"/>
  <c r="J24" i="12"/>
  <c r="K24" i="12"/>
  <c r="J25" i="12"/>
  <c r="K25" i="12"/>
  <c r="J26" i="12"/>
  <c r="K26" i="12"/>
  <c r="J27" i="12"/>
  <c r="K27" i="12"/>
  <c r="J28" i="12"/>
  <c r="K28" i="12"/>
  <c r="J29" i="12"/>
  <c r="K29" i="12"/>
  <c r="J30" i="12"/>
  <c r="K30" i="12"/>
  <c r="J31" i="12"/>
  <c r="K31" i="12"/>
  <c r="J32" i="12"/>
  <c r="K32" i="12"/>
  <c r="J33" i="12"/>
  <c r="K33" i="12"/>
  <c r="J34" i="12"/>
  <c r="K34" i="12"/>
  <c r="J35" i="12"/>
  <c r="K35" i="12"/>
  <c r="J36" i="12"/>
  <c r="K36" i="12"/>
  <c r="J37" i="12"/>
  <c r="K37" i="12"/>
  <c r="D6" i="12"/>
  <c r="E6" i="12"/>
  <c r="E6" i="13"/>
  <c r="J8" i="14"/>
  <c r="K8" i="14"/>
  <c r="J9" i="14"/>
  <c r="K9" i="14"/>
  <c r="J10" i="14"/>
  <c r="K10" i="14"/>
  <c r="J11" i="14"/>
  <c r="K11" i="14"/>
  <c r="J12" i="14"/>
  <c r="K12" i="14"/>
  <c r="J13" i="14"/>
  <c r="K13" i="14"/>
  <c r="J14" i="14"/>
  <c r="K14" i="14"/>
  <c r="J15" i="14"/>
  <c r="K15" i="14"/>
  <c r="J16" i="14"/>
  <c r="K16" i="14"/>
  <c r="J17" i="14"/>
  <c r="K17" i="14"/>
  <c r="J18" i="14"/>
  <c r="K18" i="14"/>
  <c r="J19" i="14"/>
  <c r="K19" i="14"/>
  <c r="J20" i="14"/>
  <c r="K20" i="14"/>
  <c r="J21" i="14"/>
  <c r="K21" i="14"/>
  <c r="J22" i="14"/>
  <c r="K22" i="14"/>
  <c r="J23" i="14"/>
  <c r="K23" i="14"/>
  <c r="J24" i="14"/>
  <c r="K24" i="14"/>
  <c r="J25" i="14"/>
  <c r="K25" i="14"/>
  <c r="J26" i="14"/>
  <c r="K26" i="14"/>
  <c r="J27" i="14"/>
  <c r="K27" i="14"/>
  <c r="J28" i="14"/>
  <c r="K28" i="14"/>
  <c r="J29" i="14"/>
  <c r="K29" i="14"/>
  <c r="J30" i="14"/>
  <c r="K30" i="14"/>
  <c r="J31" i="14"/>
  <c r="K31" i="14"/>
  <c r="J32" i="14"/>
  <c r="K32" i="14"/>
  <c r="J33" i="14"/>
  <c r="K33" i="14"/>
  <c r="J34" i="14"/>
  <c r="K34" i="14"/>
  <c r="J35" i="14"/>
  <c r="K35" i="14"/>
  <c r="J36" i="14"/>
  <c r="K36" i="14"/>
  <c r="J37" i="14"/>
  <c r="K37" i="14"/>
  <c r="J38" i="14"/>
  <c r="K38" i="14"/>
  <c r="D6" i="14"/>
  <c r="E6" i="14"/>
  <c r="E6" i="15"/>
  <c r="J8" i="16"/>
  <c r="K8" i="16"/>
  <c r="J9" i="16"/>
  <c r="K9" i="16"/>
  <c r="J10" i="16"/>
  <c r="K10" i="16"/>
  <c r="J11" i="16"/>
  <c r="K11" i="16"/>
  <c r="J12" i="16"/>
  <c r="K12" i="16"/>
  <c r="J13" i="16"/>
  <c r="K13" i="16"/>
  <c r="J14" i="16"/>
  <c r="K14" i="16"/>
  <c r="J15" i="16"/>
  <c r="K15" i="16"/>
  <c r="J16" i="16"/>
  <c r="K16" i="16"/>
  <c r="J17" i="16"/>
  <c r="K17" i="16"/>
  <c r="J18" i="16"/>
  <c r="K18" i="16"/>
  <c r="J19" i="16"/>
  <c r="K19" i="16"/>
  <c r="J20" i="16"/>
  <c r="K20" i="16"/>
  <c r="J21" i="16"/>
  <c r="K21" i="16"/>
  <c r="J22" i="16"/>
  <c r="K22" i="16"/>
  <c r="J23" i="16"/>
  <c r="K23" i="16"/>
  <c r="J24" i="16"/>
  <c r="K24" i="16"/>
  <c r="J25" i="16"/>
  <c r="K25" i="16"/>
  <c r="J26" i="16"/>
  <c r="K26" i="16"/>
  <c r="J27" i="16"/>
  <c r="K27" i="16"/>
  <c r="J28" i="16"/>
  <c r="K28" i="16"/>
  <c r="J29" i="16"/>
  <c r="K29" i="16"/>
  <c r="J30" i="16"/>
  <c r="K30" i="16"/>
  <c r="J31" i="16"/>
  <c r="K31" i="16"/>
  <c r="J32" i="16"/>
  <c r="K32" i="16"/>
  <c r="J33" i="16"/>
  <c r="K33" i="16"/>
  <c r="J34" i="16"/>
  <c r="K34" i="16"/>
  <c r="J35" i="16"/>
  <c r="K35" i="16"/>
  <c r="J36" i="16"/>
  <c r="K36" i="16"/>
  <c r="J37" i="16"/>
  <c r="K37" i="16"/>
  <c r="J38" i="16"/>
  <c r="K38" i="16"/>
  <c r="D6" i="16"/>
  <c r="E6" i="16"/>
  <c r="J8" i="17"/>
  <c r="K8" i="17"/>
  <c r="J9" i="17"/>
  <c r="K9" i="17"/>
  <c r="J10" i="17"/>
  <c r="K10" i="17"/>
  <c r="J11" i="17"/>
  <c r="K11" i="17"/>
  <c r="J12" i="17"/>
  <c r="K12" i="17"/>
  <c r="J13" i="17"/>
  <c r="K13" i="17"/>
  <c r="J14" i="17"/>
  <c r="K14" i="17"/>
  <c r="J15" i="17"/>
  <c r="K15" i="17"/>
  <c r="J16" i="17"/>
  <c r="K16" i="17"/>
  <c r="J17" i="17"/>
  <c r="K17" i="17"/>
  <c r="J18" i="17"/>
  <c r="K18" i="17"/>
  <c r="J19" i="17"/>
  <c r="K19" i="17"/>
  <c r="J20" i="17"/>
  <c r="K20" i="17"/>
  <c r="J21" i="17"/>
  <c r="K21" i="17"/>
  <c r="J22" i="17"/>
  <c r="K22" i="17"/>
  <c r="J23" i="17"/>
  <c r="K23" i="17"/>
  <c r="J24" i="17"/>
  <c r="K24" i="17"/>
  <c r="J25" i="17"/>
  <c r="K25" i="17"/>
  <c r="J26" i="17"/>
  <c r="K26" i="17"/>
  <c r="J27" i="17"/>
  <c r="K27" i="17"/>
  <c r="J28" i="17"/>
  <c r="K28" i="17"/>
  <c r="J29" i="17"/>
  <c r="K29" i="17"/>
  <c r="J30" i="17"/>
  <c r="K30" i="17"/>
  <c r="J31" i="17"/>
  <c r="K31" i="17"/>
  <c r="J32" i="17"/>
  <c r="K32" i="17"/>
  <c r="J33" i="17"/>
  <c r="K33" i="17"/>
  <c r="J34" i="17"/>
  <c r="K34" i="17"/>
  <c r="J35" i="17"/>
  <c r="K35" i="17"/>
  <c r="J36" i="17"/>
  <c r="K36" i="17"/>
  <c r="J37" i="17"/>
  <c r="K37" i="17"/>
  <c r="D6" i="17"/>
  <c r="E6" i="17"/>
  <c r="J8" i="18"/>
  <c r="K8" i="18"/>
  <c r="J9" i="18"/>
  <c r="K9" i="18"/>
  <c r="J10" i="18"/>
  <c r="K10" i="18"/>
  <c r="J11" i="18"/>
  <c r="K11" i="18"/>
  <c r="J12" i="18"/>
  <c r="K12" i="18"/>
  <c r="J13" i="18"/>
  <c r="K13" i="18"/>
  <c r="J14" i="18"/>
  <c r="K14" i="18"/>
  <c r="J15" i="18"/>
  <c r="K15" i="18"/>
  <c r="J16" i="18"/>
  <c r="K16" i="18"/>
  <c r="J17" i="18"/>
  <c r="K17" i="18"/>
  <c r="J18" i="18"/>
  <c r="K18" i="18"/>
  <c r="J19" i="18"/>
  <c r="K19" i="18"/>
  <c r="J20" i="18"/>
  <c r="K20" i="18"/>
  <c r="J21" i="18"/>
  <c r="K21" i="18"/>
  <c r="J22" i="18"/>
  <c r="K22" i="18"/>
  <c r="J23" i="18"/>
  <c r="K23" i="18"/>
  <c r="J24" i="18"/>
  <c r="K24" i="18"/>
  <c r="J25" i="18"/>
  <c r="K25" i="18"/>
  <c r="J26" i="18"/>
  <c r="K26" i="18"/>
  <c r="J27" i="18"/>
  <c r="K27" i="18"/>
  <c r="J28" i="18"/>
  <c r="K28" i="18"/>
  <c r="J29" i="18"/>
  <c r="K29" i="18"/>
  <c r="J30" i="18"/>
  <c r="K30" i="18"/>
  <c r="J31" i="18"/>
  <c r="K31" i="18"/>
  <c r="J32" i="18"/>
  <c r="K32" i="18"/>
  <c r="J33" i="18"/>
  <c r="K33" i="18"/>
  <c r="J34" i="18"/>
  <c r="K34" i="18"/>
  <c r="J35" i="18"/>
  <c r="K35" i="18"/>
  <c r="J36" i="18"/>
  <c r="K36" i="18"/>
  <c r="J37" i="18"/>
  <c r="K37" i="18"/>
  <c r="J38" i="18"/>
  <c r="K38" i="18"/>
  <c r="D6" i="18"/>
  <c r="E6" i="18"/>
  <c r="J8" i="20"/>
  <c r="K8" i="20"/>
  <c r="J9" i="20"/>
  <c r="K9" i="20"/>
  <c r="J10" i="20"/>
  <c r="K10" i="20"/>
  <c r="J11" i="20"/>
  <c r="K11" i="20"/>
  <c r="J12" i="20"/>
  <c r="K12" i="20"/>
  <c r="J13" i="20"/>
  <c r="K13" i="20"/>
  <c r="J14" i="20"/>
  <c r="K14" i="20"/>
  <c r="J15" i="20"/>
  <c r="K15" i="20"/>
  <c r="J16" i="20"/>
  <c r="K16" i="20"/>
  <c r="J17" i="20"/>
  <c r="K17" i="20"/>
  <c r="J18" i="20"/>
  <c r="K18" i="20"/>
  <c r="J19" i="20"/>
  <c r="K19" i="20"/>
  <c r="J20" i="20"/>
  <c r="K20" i="20"/>
  <c r="J21" i="20"/>
  <c r="K21" i="20"/>
  <c r="J22" i="20"/>
  <c r="K22" i="20"/>
  <c r="J23" i="20"/>
  <c r="K23" i="20"/>
  <c r="J24" i="20"/>
  <c r="K24" i="20"/>
  <c r="J25" i="20"/>
  <c r="K25" i="20"/>
  <c r="J26" i="20"/>
  <c r="K26" i="20"/>
  <c r="J27" i="20"/>
  <c r="K27" i="20"/>
  <c r="J28" i="20"/>
  <c r="K28" i="20"/>
  <c r="J29" i="20"/>
  <c r="K29" i="20"/>
  <c r="J30" i="20"/>
  <c r="K30" i="20"/>
  <c r="J31" i="20"/>
  <c r="K31" i="20"/>
  <c r="J32" i="20"/>
  <c r="K32" i="20"/>
  <c r="J33" i="20"/>
  <c r="K33" i="20"/>
  <c r="J34" i="20"/>
  <c r="K34" i="20"/>
  <c r="J35" i="20"/>
  <c r="K35" i="20"/>
  <c r="J36" i="20"/>
  <c r="K36" i="20"/>
  <c r="J37" i="20"/>
  <c r="K37" i="20"/>
  <c r="D6" i="20"/>
  <c r="E6" i="20"/>
  <c r="J8" i="31"/>
  <c r="K8" i="31"/>
  <c r="J9" i="31"/>
  <c r="K9" i="31"/>
  <c r="J10" i="31"/>
  <c r="K10" i="31"/>
  <c r="J11" i="31"/>
  <c r="K11" i="31"/>
  <c r="J12" i="31"/>
  <c r="K12" i="31"/>
  <c r="J13" i="31"/>
  <c r="K13" i="31"/>
  <c r="J14" i="31"/>
  <c r="K14" i="31"/>
  <c r="J15" i="31"/>
  <c r="K15" i="31"/>
  <c r="J16" i="31"/>
  <c r="K16" i="31"/>
  <c r="J17" i="31"/>
  <c r="K17" i="31"/>
  <c r="J18" i="31"/>
  <c r="K18" i="31"/>
  <c r="J19" i="31"/>
  <c r="K19" i="31"/>
  <c r="J20" i="31"/>
  <c r="K20" i="31"/>
  <c r="J21" i="31"/>
  <c r="K21" i="31"/>
  <c r="J22" i="31"/>
  <c r="K22" i="31"/>
  <c r="J23" i="31"/>
  <c r="K23" i="31"/>
  <c r="J24" i="31"/>
  <c r="K24" i="31"/>
  <c r="J25" i="31"/>
  <c r="K25" i="31"/>
  <c r="J26" i="31"/>
  <c r="K26" i="31"/>
  <c r="J27" i="31"/>
  <c r="K27" i="31"/>
  <c r="J28" i="31"/>
  <c r="K28" i="31"/>
  <c r="J29" i="31"/>
  <c r="K29" i="31"/>
  <c r="J30" i="31"/>
  <c r="K30" i="31"/>
  <c r="J31" i="31"/>
  <c r="K31" i="31"/>
  <c r="J32" i="31"/>
  <c r="K32" i="31"/>
  <c r="J33" i="31"/>
  <c r="K33" i="31"/>
  <c r="J34" i="31"/>
  <c r="K34" i="31"/>
  <c r="J35" i="31"/>
  <c r="K35" i="31"/>
  <c r="J36" i="31"/>
  <c r="K36" i="31"/>
  <c r="J37" i="31"/>
  <c r="K37" i="31"/>
  <c r="J38" i="31"/>
  <c r="K38" i="31"/>
  <c r="D6" i="31"/>
  <c r="E6" i="31"/>
  <c r="C4" i="3"/>
  <c r="F4" i="3"/>
  <c r="I4" i="3"/>
  <c r="E9" i="25"/>
  <c r="E9" i="24"/>
  <c r="E9" i="6"/>
  <c r="E9" i="5"/>
  <c r="E9" i="4"/>
  <c r="E13" i="27"/>
  <c r="E12" i="27"/>
  <c r="E11" i="27"/>
  <c r="E9" i="27"/>
  <c r="E13" i="26"/>
  <c r="E12" i="26"/>
  <c r="E11" i="26"/>
  <c r="E9" i="26"/>
  <c r="E12" i="25"/>
  <c r="E12" i="24"/>
  <c r="E12" i="6"/>
  <c r="E12" i="5"/>
  <c r="E12" i="4"/>
  <c r="E12" i="2"/>
  <c r="E12" i="1"/>
  <c r="E13" i="23"/>
  <c r="E12" i="23"/>
  <c r="E11" i="23"/>
  <c r="E9" i="23"/>
  <c r="I37" i="14"/>
  <c r="I38" i="14"/>
  <c r="I8" i="14"/>
  <c r="I9" i="14"/>
  <c r="I10" i="14"/>
  <c r="I11" i="14"/>
  <c r="I12" i="14"/>
  <c r="I13" i="14"/>
  <c r="I14" i="14"/>
  <c r="I15" i="14"/>
  <c r="I16" i="14"/>
  <c r="I17" i="14"/>
  <c r="I18" i="14"/>
  <c r="I19" i="14"/>
  <c r="I20" i="14"/>
  <c r="I21" i="14"/>
  <c r="I22" i="14"/>
  <c r="I23" i="14"/>
  <c r="I24" i="14"/>
  <c r="I25" i="14"/>
  <c r="I26" i="14"/>
  <c r="I27" i="14"/>
  <c r="I28" i="14"/>
  <c r="I29" i="14"/>
  <c r="I30" i="14"/>
  <c r="I31" i="14"/>
  <c r="I32" i="14"/>
  <c r="I33" i="14"/>
  <c r="I34" i="14"/>
  <c r="I35" i="14"/>
  <c r="I36" i="14"/>
  <c r="C6" i="14"/>
  <c r="I27" i="20"/>
  <c r="I28" i="20"/>
  <c r="I29" i="20"/>
  <c r="I30" i="20"/>
  <c r="I31" i="20"/>
  <c r="I32" i="20"/>
  <c r="I33" i="20"/>
  <c r="I34" i="20"/>
  <c r="I35" i="20"/>
  <c r="I8" i="20"/>
  <c r="I9" i="20"/>
  <c r="I10" i="20"/>
  <c r="I11" i="20"/>
  <c r="I12" i="20"/>
  <c r="I13" i="20"/>
  <c r="I14" i="20"/>
  <c r="I15" i="20"/>
  <c r="I16" i="20"/>
  <c r="I17" i="20"/>
  <c r="I18" i="20"/>
  <c r="I19" i="20"/>
  <c r="I20" i="20"/>
  <c r="I21" i="20"/>
  <c r="I22" i="20"/>
  <c r="I23" i="20"/>
  <c r="I24" i="20"/>
  <c r="I25" i="20"/>
  <c r="I26" i="20"/>
  <c r="I36" i="20"/>
  <c r="I37" i="20"/>
  <c r="C6" i="20"/>
  <c r="I8" i="9"/>
  <c r="I9" i="9"/>
  <c r="I10" i="9"/>
  <c r="I11" i="9"/>
  <c r="I12" i="9"/>
  <c r="I13" i="9"/>
  <c r="I14" i="9"/>
  <c r="I15" i="9"/>
  <c r="I16" i="9"/>
  <c r="I17" i="9"/>
  <c r="I18" i="9"/>
  <c r="I19" i="9"/>
  <c r="I20" i="9"/>
  <c r="I21" i="9"/>
  <c r="I22" i="9"/>
  <c r="I23" i="9"/>
  <c r="I24" i="9"/>
  <c r="I25" i="9"/>
  <c r="I26" i="9"/>
  <c r="I27" i="9"/>
  <c r="I28" i="9"/>
  <c r="I29" i="9"/>
  <c r="I30" i="9"/>
  <c r="I31" i="9"/>
  <c r="I32" i="9"/>
  <c r="I33" i="9"/>
  <c r="I34" i="9"/>
  <c r="I35" i="9"/>
  <c r="I36" i="9"/>
  <c r="I37" i="9"/>
  <c r="I38" i="9"/>
  <c r="C6" i="9"/>
  <c r="I8" i="10"/>
  <c r="I9" i="10"/>
  <c r="I10" i="10"/>
  <c r="I11" i="10"/>
  <c r="I12" i="10"/>
  <c r="I13" i="10"/>
  <c r="I14" i="10"/>
  <c r="I15" i="10"/>
  <c r="I16" i="10"/>
  <c r="I17" i="10"/>
  <c r="I18" i="10"/>
  <c r="I19" i="10"/>
  <c r="I20" i="10"/>
  <c r="I21" i="10"/>
  <c r="I22" i="10"/>
  <c r="I23" i="10"/>
  <c r="I24" i="10"/>
  <c r="I25" i="10"/>
  <c r="I26" i="10"/>
  <c r="I27" i="10"/>
  <c r="I28" i="10"/>
  <c r="I29" i="10"/>
  <c r="I30" i="10"/>
  <c r="I31" i="10"/>
  <c r="I32" i="10"/>
  <c r="I33" i="10"/>
  <c r="I34" i="10"/>
  <c r="I35" i="10"/>
  <c r="I36" i="10"/>
  <c r="I37" i="10"/>
  <c r="C6" i="10"/>
  <c r="I8" i="11"/>
  <c r="I9" i="11"/>
  <c r="I10" i="11"/>
  <c r="I11" i="11"/>
  <c r="I12" i="11"/>
  <c r="I13" i="11"/>
  <c r="I14" i="11"/>
  <c r="I15" i="11"/>
  <c r="I16" i="11"/>
  <c r="I17" i="11"/>
  <c r="I18" i="11"/>
  <c r="I19" i="11"/>
  <c r="I20" i="11"/>
  <c r="I21" i="11"/>
  <c r="I22" i="11"/>
  <c r="I23" i="11"/>
  <c r="I24" i="11"/>
  <c r="I25" i="11"/>
  <c r="I26" i="11"/>
  <c r="I27" i="11"/>
  <c r="I28" i="11"/>
  <c r="I29" i="11"/>
  <c r="I30" i="11"/>
  <c r="I31" i="11"/>
  <c r="I32" i="11"/>
  <c r="I33" i="11"/>
  <c r="I34" i="11"/>
  <c r="I35" i="11"/>
  <c r="I36" i="11"/>
  <c r="I37" i="11"/>
  <c r="I38" i="11"/>
  <c r="C6" i="11"/>
  <c r="I8" i="12"/>
  <c r="I9" i="12"/>
  <c r="I10" i="12"/>
  <c r="I11"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I37" i="12"/>
  <c r="C6" i="12"/>
  <c r="I8" i="16"/>
  <c r="I9" i="16"/>
  <c r="I10" i="16"/>
  <c r="I11" i="16"/>
  <c r="I12" i="16"/>
  <c r="I13" i="16"/>
  <c r="I14" i="16"/>
  <c r="I15" i="16"/>
  <c r="I16" i="16"/>
  <c r="I17" i="16"/>
  <c r="I18" i="16"/>
  <c r="I19" i="16"/>
  <c r="I20" i="16"/>
  <c r="I21" i="16"/>
  <c r="I22" i="16"/>
  <c r="I23" i="16"/>
  <c r="I24" i="16"/>
  <c r="I25" i="16"/>
  <c r="I26" i="16"/>
  <c r="I27" i="16"/>
  <c r="I28" i="16"/>
  <c r="I29" i="16"/>
  <c r="I30" i="16"/>
  <c r="I31" i="16"/>
  <c r="I32" i="16"/>
  <c r="I33" i="16"/>
  <c r="I34" i="16"/>
  <c r="I35" i="16"/>
  <c r="I36" i="16"/>
  <c r="I37" i="16"/>
  <c r="I38" i="16"/>
  <c r="C6" i="16"/>
  <c r="I8" i="17"/>
  <c r="I9" i="17"/>
  <c r="I10" i="17"/>
  <c r="I11" i="17"/>
  <c r="I12" i="17"/>
  <c r="I13" i="17"/>
  <c r="I14" i="17"/>
  <c r="I15" i="17"/>
  <c r="I16" i="17"/>
  <c r="I17" i="17"/>
  <c r="I18" i="17"/>
  <c r="I19" i="17"/>
  <c r="I20" i="17"/>
  <c r="I21" i="17"/>
  <c r="I22" i="17"/>
  <c r="I23" i="17"/>
  <c r="I24" i="17"/>
  <c r="I25" i="17"/>
  <c r="I26" i="17"/>
  <c r="I27" i="17"/>
  <c r="I28" i="17"/>
  <c r="I29" i="17"/>
  <c r="I30" i="17"/>
  <c r="I31" i="17"/>
  <c r="I32" i="17"/>
  <c r="I33" i="17"/>
  <c r="I34" i="17"/>
  <c r="I35" i="17"/>
  <c r="I36" i="17"/>
  <c r="I37" i="17"/>
  <c r="C6" i="17"/>
  <c r="I8" i="18"/>
  <c r="I9" i="18"/>
  <c r="I10" i="18"/>
  <c r="I11" i="18"/>
  <c r="I12" i="18"/>
  <c r="I13" i="18"/>
  <c r="I14" i="18"/>
  <c r="I15" i="18"/>
  <c r="I16" i="18"/>
  <c r="I17" i="18"/>
  <c r="I18" i="18"/>
  <c r="I19" i="18"/>
  <c r="I20" i="18"/>
  <c r="I21" i="18"/>
  <c r="I22" i="18"/>
  <c r="I23" i="18"/>
  <c r="I24" i="18"/>
  <c r="I25" i="18"/>
  <c r="I26" i="18"/>
  <c r="I27" i="18"/>
  <c r="I28" i="18"/>
  <c r="I29" i="18"/>
  <c r="I30" i="18"/>
  <c r="I31" i="18"/>
  <c r="I32" i="18"/>
  <c r="I33" i="18"/>
  <c r="I34" i="18"/>
  <c r="I35" i="18"/>
  <c r="I36" i="18"/>
  <c r="I37" i="18"/>
  <c r="I38" i="18"/>
  <c r="C6" i="18"/>
  <c r="I8" i="31"/>
  <c r="I9" i="31"/>
  <c r="I10" i="31"/>
  <c r="I11" i="31"/>
  <c r="I12" i="31"/>
  <c r="I13" i="31"/>
  <c r="I14" i="31"/>
  <c r="I15" i="31"/>
  <c r="I16" i="31"/>
  <c r="I17" i="31"/>
  <c r="I18" i="31"/>
  <c r="I19" i="31"/>
  <c r="I20" i="31"/>
  <c r="I21" i="31"/>
  <c r="I22" i="31"/>
  <c r="I23" i="31"/>
  <c r="I24" i="31"/>
  <c r="I25" i="31"/>
  <c r="I26" i="31"/>
  <c r="I27" i="31"/>
  <c r="I28" i="31"/>
  <c r="I29" i="31"/>
  <c r="I30" i="31"/>
  <c r="I31" i="31"/>
  <c r="I32" i="31"/>
  <c r="I33" i="31"/>
  <c r="I34" i="31"/>
  <c r="I35" i="31"/>
  <c r="I36" i="31"/>
  <c r="I37" i="31"/>
  <c r="I38" i="31"/>
  <c r="C6" i="31"/>
  <c r="G25" i="3"/>
  <c r="F26" i="3"/>
  <c r="I26" i="3"/>
  <c r="E22" i="27"/>
  <c r="E20" i="27"/>
  <c r="E19" i="27"/>
  <c r="E18" i="27"/>
  <c r="E17" i="27"/>
  <c r="E15" i="27"/>
  <c r="E7" i="27"/>
  <c r="E5" i="27"/>
  <c r="E4" i="27"/>
  <c r="E22" i="26"/>
  <c r="E20" i="26"/>
  <c r="E19" i="26"/>
  <c r="E18" i="26"/>
  <c r="E17" i="26"/>
  <c r="E15" i="26"/>
  <c r="E7" i="26"/>
  <c r="E5" i="26"/>
  <c r="E4" i="26"/>
  <c r="E22" i="25"/>
  <c r="E21" i="25"/>
  <c r="E20" i="25"/>
  <c r="E19" i="25"/>
  <c r="E18" i="25"/>
  <c r="E17" i="25"/>
  <c r="E15" i="25"/>
  <c r="E13" i="25"/>
  <c r="E11" i="25"/>
  <c r="E7" i="25"/>
  <c r="E5" i="25"/>
  <c r="E4" i="25"/>
  <c r="E22" i="24"/>
  <c r="E20" i="24"/>
  <c r="E19" i="24"/>
  <c r="E18" i="24"/>
  <c r="E17" i="24"/>
  <c r="E15" i="24"/>
  <c r="E13" i="24"/>
  <c r="E11" i="24"/>
  <c r="E7" i="24"/>
  <c r="E5" i="24"/>
  <c r="E4" i="24"/>
  <c r="E22" i="23"/>
  <c r="E20" i="23"/>
  <c r="E19" i="23"/>
  <c r="E18" i="23"/>
  <c r="E17" i="23"/>
  <c r="E15" i="23"/>
  <c r="E7" i="23"/>
  <c r="E5" i="23"/>
  <c r="E4" i="23"/>
  <c r="E22" i="6"/>
  <c r="E20" i="6"/>
  <c r="E19" i="6"/>
  <c r="E18" i="6"/>
  <c r="E17" i="6"/>
  <c r="E15" i="6"/>
  <c r="E13" i="6"/>
  <c r="E11" i="6"/>
  <c r="E7" i="6"/>
  <c r="E5" i="6"/>
  <c r="E4" i="6"/>
  <c r="E22" i="5"/>
  <c r="E20" i="5"/>
  <c r="E19" i="5"/>
  <c r="E18" i="5"/>
  <c r="E17" i="5"/>
  <c r="E15" i="5"/>
  <c r="E13" i="5"/>
  <c r="E11" i="5"/>
  <c r="E7" i="5"/>
  <c r="E5" i="5"/>
  <c r="E4" i="5"/>
  <c r="E22" i="4"/>
  <c r="E20" i="4"/>
  <c r="E19" i="4"/>
  <c r="E18" i="4"/>
  <c r="E17" i="4"/>
  <c r="E15" i="4"/>
  <c r="E13" i="4"/>
  <c r="E11" i="4"/>
  <c r="E7" i="4"/>
  <c r="E5" i="4"/>
  <c r="E4" i="4"/>
  <c r="E22" i="2"/>
  <c r="E20" i="2"/>
  <c r="E19" i="2"/>
  <c r="E18" i="2"/>
  <c r="E17" i="2"/>
  <c r="E15" i="2"/>
  <c r="E13" i="2"/>
  <c r="E11" i="2"/>
  <c r="E7" i="2"/>
  <c r="E5" i="2"/>
  <c r="E4" i="2"/>
  <c r="E22" i="1"/>
  <c r="E20" i="1"/>
  <c r="E19" i="1"/>
  <c r="E18" i="1"/>
  <c r="E17" i="1"/>
  <c r="E15" i="1"/>
  <c r="E13" i="1"/>
  <c r="E11" i="1"/>
  <c r="E9" i="1"/>
  <c r="E7" i="1"/>
  <c r="E5" i="1"/>
  <c r="E4" i="1"/>
  <c r="E23" i="3"/>
  <c r="E14" i="3"/>
  <c r="E24" i="3"/>
  <c r="E23" i="1"/>
  <c r="E24" i="1"/>
  <c r="E25" i="1"/>
  <c r="E27" i="1"/>
  <c r="E28" i="1"/>
  <c r="E29" i="1"/>
  <c r="E31" i="1"/>
  <c r="E33" i="1"/>
  <c r="E35" i="1"/>
  <c r="E36" i="1"/>
  <c r="B23" i="2"/>
  <c r="B24" i="2"/>
  <c r="B25" i="2"/>
  <c r="B26" i="2"/>
  <c r="B27" i="2"/>
  <c r="B28" i="2"/>
  <c r="B29" i="2"/>
  <c r="B30" i="2"/>
  <c r="B31" i="2"/>
  <c r="B32" i="2"/>
  <c r="B33" i="2"/>
  <c r="B34" i="2"/>
  <c r="B35" i="2"/>
  <c r="B36" i="2"/>
  <c r="B36" i="30"/>
  <c r="B35" i="30"/>
  <c r="B34" i="30"/>
  <c r="B33" i="30"/>
  <c r="B32" i="30"/>
  <c r="B31" i="30"/>
  <c r="B30" i="30"/>
  <c r="B29" i="30"/>
  <c r="B28" i="30"/>
  <c r="B27" i="30"/>
  <c r="B26" i="30"/>
  <c r="B25" i="30"/>
  <c r="B24" i="30"/>
  <c r="B23" i="30"/>
  <c r="B22" i="30"/>
  <c r="B21" i="30"/>
  <c r="B20" i="30"/>
  <c r="B19" i="30"/>
  <c r="B18" i="30"/>
  <c r="B17" i="30"/>
  <c r="B16" i="30"/>
  <c r="B15" i="30"/>
  <c r="B14" i="30"/>
  <c r="B13" i="30"/>
  <c r="B12" i="30"/>
  <c r="B11" i="30"/>
  <c r="B10" i="30"/>
  <c r="B9" i="30"/>
  <c r="B8" i="30"/>
  <c r="B7" i="30"/>
  <c r="B6" i="30"/>
  <c r="B5" i="30"/>
  <c r="B4" i="30"/>
  <c r="B36" i="29"/>
  <c r="B35" i="29"/>
  <c r="B34" i="29"/>
  <c r="B33" i="29"/>
  <c r="B32" i="29"/>
  <c r="B31" i="29"/>
  <c r="B30" i="29"/>
  <c r="B29" i="29"/>
  <c r="B28" i="29"/>
  <c r="B27" i="29"/>
  <c r="B26" i="29"/>
  <c r="B25" i="29"/>
  <c r="B24" i="29"/>
  <c r="B23" i="29"/>
  <c r="B22" i="29"/>
  <c r="B21" i="29"/>
  <c r="B20" i="29"/>
  <c r="B19" i="29"/>
  <c r="B18" i="29"/>
  <c r="B17" i="29"/>
  <c r="B16" i="29"/>
  <c r="B15" i="29"/>
  <c r="B14" i="29"/>
  <c r="B13" i="29"/>
  <c r="B12" i="29"/>
  <c r="B11" i="29"/>
  <c r="B10" i="29"/>
  <c r="B9" i="29"/>
  <c r="B8" i="29"/>
  <c r="B7" i="29"/>
  <c r="B6" i="29"/>
  <c r="B5" i="29"/>
  <c r="B4" i="29"/>
  <c r="B36" i="28"/>
  <c r="B35" i="28"/>
  <c r="B34" i="28"/>
  <c r="B33" i="28"/>
  <c r="B32" i="28"/>
  <c r="B31" i="28"/>
  <c r="B30" i="28"/>
  <c r="B29" i="28"/>
  <c r="B28" i="28"/>
  <c r="B27" i="28"/>
  <c r="B26" i="28"/>
  <c r="B25" i="28"/>
  <c r="B24" i="28"/>
  <c r="B23" i="28"/>
  <c r="B22" i="28"/>
  <c r="B21" i="28"/>
  <c r="B20" i="28"/>
  <c r="B19" i="28"/>
  <c r="B18" i="28"/>
  <c r="B17" i="28"/>
  <c r="B16" i="28"/>
  <c r="B15" i="28"/>
  <c r="B14" i="28"/>
  <c r="B13" i="28"/>
  <c r="B12" i="28"/>
  <c r="B11" i="28"/>
  <c r="B10" i="28"/>
  <c r="B9" i="28"/>
  <c r="B8" i="28"/>
  <c r="B7" i="28"/>
  <c r="B6" i="28"/>
  <c r="B5" i="28"/>
  <c r="B4" i="28"/>
  <c r="B36" i="27"/>
  <c r="B35" i="27"/>
  <c r="B34" i="27"/>
  <c r="B33" i="27"/>
  <c r="B32" i="27"/>
  <c r="B31" i="27"/>
  <c r="B30" i="27"/>
  <c r="B29" i="27"/>
  <c r="B28" i="27"/>
  <c r="B27" i="27"/>
  <c r="B26" i="27"/>
  <c r="B25" i="27"/>
  <c r="B24" i="27"/>
  <c r="B23" i="27"/>
  <c r="B36" i="26"/>
  <c r="B35" i="26"/>
  <c r="B34" i="26"/>
  <c r="B33" i="26"/>
  <c r="B32" i="26"/>
  <c r="B31" i="26"/>
  <c r="B30" i="26"/>
  <c r="B29" i="26"/>
  <c r="B28" i="26"/>
  <c r="B27" i="26"/>
  <c r="B26" i="26"/>
  <c r="B25" i="26"/>
  <c r="B24" i="26"/>
  <c r="B23" i="26"/>
  <c r="B36" i="25"/>
  <c r="B35" i="25"/>
  <c r="B34" i="25"/>
  <c r="B33" i="25"/>
  <c r="B32" i="25"/>
  <c r="B31" i="25"/>
  <c r="B30" i="25"/>
  <c r="B29" i="25"/>
  <c r="B28" i="25"/>
  <c r="B27" i="25"/>
  <c r="B26" i="25"/>
  <c r="B25" i="25"/>
  <c r="B24" i="25"/>
  <c r="B23" i="25"/>
  <c r="B23" i="24"/>
  <c r="B24" i="24"/>
  <c r="B25" i="24"/>
  <c r="B26" i="24"/>
  <c r="B27" i="24"/>
  <c r="B28" i="24"/>
  <c r="B29" i="24"/>
  <c r="B30" i="24"/>
  <c r="B31" i="24"/>
  <c r="B32" i="24"/>
  <c r="B33" i="24"/>
  <c r="B34" i="24"/>
  <c r="B35" i="24"/>
  <c r="B36" i="24"/>
  <c r="E36" i="30"/>
  <c r="E35" i="30"/>
  <c r="E33" i="30"/>
  <c r="E31" i="30"/>
  <c r="E29" i="30"/>
  <c r="E28" i="30"/>
  <c r="E27" i="30"/>
  <c r="E25" i="30"/>
  <c r="E24" i="30"/>
  <c r="E23" i="30"/>
  <c r="E22" i="30"/>
  <c r="E20" i="30"/>
  <c r="E19" i="30"/>
  <c r="E18" i="30"/>
  <c r="E17" i="30"/>
  <c r="E15" i="30"/>
  <c r="E13" i="30"/>
  <c r="E12" i="30"/>
  <c r="E11" i="30"/>
  <c r="E9" i="30"/>
  <c r="E7" i="30"/>
  <c r="E5" i="30"/>
  <c r="E4" i="30"/>
  <c r="E36" i="29"/>
  <c r="E35" i="29"/>
  <c r="E33" i="29"/>
  <c r="E31" i="29"/>
  <c r="E29" i="29"/>
  <c r="E28" i="29"/>
  <c r="E27" i="29"/>
  <c r="E25" i="29"/>
  <c r="E24" i="29"/>
  <c r="E23" i="29"/>
  <c r="E22" i="29"/>
  <c r="E20" i="29"/>
  <c r="E19" i="29"/>
  <c r="E18" i="29"/>
  <c r="E17" i="29"/>
  <c r="E15" i="29"/>
  <c r="E13" i="29"/>
  <c r="E12" i="29"/>
  <c r="E11" i="29"/>
  <c r="E9" i="29"/>
  <c r="E7" i="29"/>
  <c r="E5" i="29"/>
  <c r="E4" i="29"/>
  <c r="E36" i="28"/>
  <c r="E35" i="28"/>
  <c r="E33" i="28"/>
  <c r="E31" i="28"/>
  <c r="E29" i="28"/>
  <c r="E28" i="28"/>
  <c r="E27" i="28"/>
  <c r="E25" i="28"/>
  <c r="E24" i="28"/>
  <c r="E23" i="28"/>
  <c r="E22" i="28"/>
  <c r="E20" i="28"/>
  <c r="E19" i="28"/>
  <c r="E18" i="28"/>
  <c r="E17" i="28"/>
  <c r="E15" i="28"/>
  <c r="E13" i="28"/>
  <c r="E12" i="28"/>
  <c r="E11" i="28"/>
  <c r="E9" i="28"/>
  <c r="E7" i="28"/>
  <c r="E5" i="28"/>
  <c r="E4" i="28"/>
  <c r="E36" i="27"/>
  <c r="E35" i="27"/>
  <c r="E33" i="27"/>
  <c r="E31" i="27"/>
  <c r="E29" i="27"/>
  <c r="E28" i="27"/>
  <c r="E27" i="27"/>
  <c r="E25" i="27"/>
  <c r="E24" i="27"/>
  <c r="E23" i="27"/>
  <c r="E36" i="26"/>
  <c r="E35" i="26"/>
  <c r="E33" i="26"/>
  <c r="E31" i="26"/>
  <c r="E29" i="26"/>
  <c r="E28" i="26"/>
  <c r="E27" i="26"/>
  <c r="E25" i="26"/>
  <c r="E24" i="26"/>
  <c r="E23" i="26"/>
  <c r="E36" i="25"/>
  <c r="E35" i="25"/>
  <c r="E33" i="25"/>
  <c r="E31" i="25"/>
  <c r="E29" i="25"/>
  <c r="E28" i="25"/>
  <c r="E27" i="25"/>
  <c r="E25" i="25"/>
  <c r="E24" i="25"/>
  <c r="E23" i="25"/>
  <c r="E36" i="24"/>
  <c r="E35" i="24"/>
  <c r="E33" i="24"/>
  <c r="E31" i="24"/>
  <c r="E29" i="24"/>
  <c r="E28" i="24"/>
  <c r="E27" i="24"/>
  <c r="E25" i="24"/>
  <c r="E24" i="24"/>
  <c r="E23" i="24"/>
  <c r="E36" i="23"/>
  <c r="E35" i="23"/>
  <c r="E33" i="23"/>
  <c r="E31" i="23"/>
  <c r="E29" i="23"/>
  <c r="E28" i="23"/>
  <c r="E27" i="23"/>
  <c r="E25" i="23"/>
  <c r="E24" i="23"/>
  <c r="E23" i="23"/>
  <c r="B36" i="5"/>
  <c r="B35" i="5"/>
  <c r="B34" i="5"/>
  <c r="B33" i="5"/>
  <c r="B32" i="5"/>
  <c r="B31" i="5"/>
  <c r="B30" i="5"/>
  <c r="B29" i="5"/>
  <c r="B28" i="5"/>
  <c r="B27" i="5"/>
  <c r="B26" i="5"/>
  <c r="B25" i="5"/>
  <c r="B24" i="5"/>
  <c r="B23" i="5"/>
  <c r="B36" i="4"/>
  <c r="B35" i="4"/>
  <c r="B34" i="4"/>
  <c r="B33" i="4"/>
  <c r="B32" i="4"/>
  <c r="B31" i="4"/>
  <c r="B30" i="4"/>
  <c r="B29" i="4"/>
  <c r="B28" i="4"/>
  <c r="B27" i="4"/>
  <c r="B26" i="4"/>
  <c r="B25" i="4"/>
  <c r="B24" i="4"/>
  <c r="B23" i="4"/>
  <c r="E36" i="22"/>
  <c r="B36" i="22"/>
  <c r="E35" i="22"/>
  <c r="B35" i="22"/>
  <c r="B34" i="22"/>
  <c r="E33" i="22"/>
  <c r="B33" i="22"/>
  <c r="B32" i="22"/>
  <c r="E31" i="22"/>
  <c r="B31" i="22"/>
  <c r="B30" i="22"/>
  <c r="E29" i="22"/>
  <c r="B29" i="22"/>
  <c r="E28" i="22"/>
  <c r="B28" i="22"/>
  <c r="E27" i="22"/>
  <c r="B27" i="22"/>
  <c r="B26" i="22"/>
  <c r="E25" i="22"/>
  <c r="B25" i="22"/>
  <c r="E24" i="22"/>
  <c r="B24" i="22"/>
  <c r="E23" i="22"/>
  <c r="B23" i="22"/>
  <c r="E22" i="22"/>
  <c r="B22" i="22"/>
  <c r="B21" i="22"/>
  <c r="E20" i="22"/>
  <c r="B20" i="22"/>
  <c r="E19" i="22"/>
  <c r="B19" i="22"/>
  <c r="E18" i="22"/>
  <c r="B18" i="22"/>
  <c r="E17" i="22"/>
  <c r="B17" i="22"/>
  <c r="B16" i="22"/>
  <c r="E15" i="22"/>
  <c r="B15" i="22"/>
  <c r="B14" i="22"/>
  <c r="E13" i="22"/>
  <c r="B13" i="22"/>
  <c r="E12" i="22"/>
  <c r="B12" i="22"/>
  <c r="E11" i="22"/>
  <c r="B11" i="22"/>
  <c r="B10" i="22"/>
  <c r="E9" i="22"/>
  <c r="B9" i="22"/>
  <c r="B8" i="22"/>
  <c r="E7" i="22"/>
  <c r="B7" i="22"/>
  <c r="B6" i="22"/>
  <c r="E5" i="22"/>
  <c r="B5" i="22"/>
  <c r="E4" i="22"/>
  <c r="B4" i="22"/>
  <c r="E36" i="21"/>
  <c r="B36" i="21"/>
  <c r="E35" i="21"/>
  <c r="B35" i="21"/>
  <c r="B34" i="21"/>
  <c r="E33" i="21"/>
  <c r="B33" i="21"/>
  <c r="B32" i="21"/>
  <c r="E31" i="21"/>
  <c r="B31" i="21"/>
  <c r="B30" i="21"/>
  <c r="E29" i="21"/>
  <c r="B29" i="21"/>
  <c r="E28" i="21"/>
  <c r="B28" i="21"/>
  <c r="E27" i="21"/>
  <c r="B27" i="21"/>
  <c r="B26" i="21"/>
  <c r="E25" i="21"/>
  <c r="B25" i="21"/>
  <c r="E24" i="21"/>
  <c r="B24" i="21"/>
  <c r="E23" i="21"/>
  <c r="B23" i="21"/>
  <c r="E22" i="21"/>
  <c r="B22" i="21"/>
  <c r="B21" i="21"/>
  <c r="E20" i="21"/>
  <c r="B20" i="21"/>
  <c r="E19" i="21"/>
  <c r="B19" i="21"/>
  <c r="E18" i="21"/>
  <c r="B18" i="21"/>
  <c r="E17" i="21"/>
  <c r="B17" i="21"/>
  <c r="B16" i="21"/>
  <c r="E15" i="21"/>
  <c r="B15" i="21"/>
  <c r="B14" i="21"/>
  <c r="E13" i="21"/>
  <c r="B13" i="21"/>
  <c r="E12" i="21"/>
  <c r="B12" i="21"/>
  <c r="E11" i="21"/>
  <c r="B11" i="21"/>
  <c r="B10" i="21"/>
  <c r="E9" i="21"/>
  <c r="B9" i="21"/>
  <c r="B8" i="21"/>
  <c r="E7" i="21"/>
  <c r="B7" i="21"/>
  <c r="B6" i="21"/>
  <c r="E5" i="21"/>
  <c r="B5" i="21"/>
  <c r="E4" i="21"/>
  <c r="B4" i="21"/>
  <c r="E36" i="7"/>
  <c r="E35" i="7"/>
  <c r="E33" i="7"/>
  <c r="E31" i="7"/>
  <c r="E29" i="7"/>
  <c r="E28" i="7"/>
  <c r="E27" i="7"/>
  <c r="E25" i="7"/>
  <c r="E24" i="7"/>
  <c r="E23" i="7"/>
  <c r="E22" i="7"/>
  <c r="E20" i="7"/>
  <c r="E19" i="7"/>
  <c r="E18" i="7"/>
  <c r="E17" i="7"/>
  <c r="E15" i="7"/>
  <c r="E13" i="7"/>
  <c r="E12" i="7"/>
  <c r="E11" i="7"/>
  <c r="E9" i="7"/>
  <c r="E7" i="7"/>
  <c r="E5" i="7"/>
  <c r="E4" i="7"/>
  <c r="E36" i="6"/>
  <c r="E35" i="6"/>
  <c r="E33" i="6"/>
  <c r="E31" i="6"/>
  <c r="E29" i="6"/>
  <c r="E28" i="6"/>
  <c r="E27" i="6"/>
  <c r="E25" i="6"/>
  <c r="E24" i="6"/>
  <c r="E23" i="6"/>
  <c r="E36" i="5"/>
  <c r="E35" i="5"/>
  <c r="E33" i="5"/>
  <c r="E31" i="5"/>
  <c r="E29" i="5"/>
  <c r="E28" i="5"/>
  <c r="E27" i="5"/>
  <c r="E25" i="5"/>
  <c r="E24" i="5"/>
  <c r="E23" i="5"/>
  <c r="E36" i="4"/>
  <c r="E35" i="4"/>
  <c r="E33" i="4"/>
  <c r="E31" i="4"/>
  <c r="E29" i="4"/>
  <c r="E28" i="4"/>
  <c r="E27" i="4"/>
  <c r="E25" i="4"/>
  <c r="E24" i="4"/>
  <c r="E23" i="4"/>
  <c r="E36" i="2"/>
  <c r="E35" i="2"/>
  <c r="E33" i="2"/>
  <c r="E31" i="2"/>
  <c r="E29" i="2"/>
  <c r="E28" i="2"/>
  <c r="E27" i="2"/>
  <c r="E25" i="2"/>
  <c r="E24" i="2"/>
  <c r="E23" i="2"/>
  <c r="B36" i="7"/>
  <c r="B35" i="7"/>
  <c r="B34" i="7"/>
  <c r="B33" i="7"/>
  <c r="B32" i="7"/>
  <c r="B31" i="7"/>
  <c r="B30" i="7"/>
  <c r="B29" i="7"/>
  <c r="B28" i="7"/>
  <c r="B27" i="7"/>
  <c r="B26" i="7"/>
  <c r="B25" i="7"/>
  <c r="B24" i="7"/>
  <c r="B23" i="7"/>
  <c r="B22" i="7"/>
  <c r="B21" i="7"/>
  <c r="B20" i="7"/>
  <c r="B19" i="7"/>
  <c r="B18" i="7"/>
  <c r="B17" i="7"/>
  <c r="B16" i="7"/>
  <c r="B15" i="7"/>
  <c r="B14" i="7"/>
  <c r="B13" i="7"/>
  <c r="B12" i="7"/>
  <c r="B11" i="7"/>
  <c r="B10" i="7"/>
  <c r="B9" i="7"/>
  <c r="B8" i="7"/>
  <c r="B7" i="7"/>
  <c r="B6" i="7"/>
  <c r="B5" i="7"/>
  <c r="B4" i="7"/>
  <c r="B36" i="6"/>
  <c r="B35" i="6"/>
  <c r="B34" i="6"/>
  <c r="B33" i="6"/>
  <c r="B32" i="6"/>
  <c r="B31" i="6"/>
  <c r="B30" i="6"/>
  <c r="B29" i="6"/>
  <c r="B28" i="6"/>
  <c r="B27" i="6"/>
  <c r="B26" i="6"/>
  <c r="B25" i="6"/>
  <c r="B24" i="6"/>
  <c r="B23" i="6"/>
  <c r="F37" i="23"/>
  <c r="F37" i="29"/>
  <c r="F37" i="24"/>
  <c r="F37" i="26"/>
  <c r="F37" i="5"/>
  <c r="F37" i="27"/>
  <c r="F37" i="25"/>
  <c r="F37" i="7"/>
  <c r="F37" i="21"/>
  <c r="F37" i="4"/>
  <c r="F37" i="28"/>
  <c r="F16" i="3"/>
  <c r="F1" i="24"/>
  <c r="F37" i="30"/>
  <c r="F37" i="22"/>
  <c r="F37" i="1"/>
  <c r="F37" i="6"/>
  <c r="F37" i="2"/>
  <c r="G3" i="31"/>
  <c r="G3" i="16"/>
  <c r="N4" i="9"/>
  <c r="N4" i="10"/>
  <c r="N4" i="11"/>
  <c r="N4" i="12"/>
  <c r="N4" i="13"/>
  <c r="N4" i="14"/>
  <c r="G3" i="12"/>
  <c r="G3" i="18"/>
  <c r="F1" i="5"/>
  <c r="F1" i="4"/>
  <c r="F20" i="3"/>
  <c r="F1" i="28"/>
  <c r="F1" i="7"/>
  <c r="F17" i="3"/>
  <c r="F1" i="25"/>
  <c r="G3" i="13"/>
  <c r="G3" i="9"/>
  <c r="F18" i="3"/>
  <c r="F1" i="26"/>
  <c r="F1" i="23"/>
  <c r="F1" i="6"/>
  <c r="F19" i="3"/>
  <c r="F1" i="27"/>
  <c r="G3" i="20"/>
  <c r="G3" i="14"/>
  <c r="G3" i="17"/>
  <c r="F1" i="30"/>
  <c r="F22" i="3"/>
  <c r="F1" i="21"/>
  <c r="F13" i="3"/>
  <c r="F1" i="2"/>
  <c r="G3" i="15"/>
  <c r="G3" i="10"/>
  <c r="G3" i="11"/>
  <c r="F1" i="29"/>
  <c r="F21" i="3"/>
  <c r="F1" i="22"/>
  <c r="F1" i="1"/>
  <c r="F15" i="3"/>
  <c r="F11" i="3"/>
  <c r="N2" i="10"/>
  <c r="N2" i="12"/>
  <c r="N2" i="14"/>
  <c r="N2" i="9"/>
  <c r="N2" i="11"/>
  <c r="N2" i="13"/>
  <c r="L4" i="11"/>
  <c r="L4" i="9"/>
  <c r="L4" i="12"/>
  <c r="L4" i="10"/>
  <c r="F8" i="3"/>
  <c r="L4" i="13"/>
  <c r="L4" i="14"/>
  <c r="L2" i="11"/>
  <c r="L2" i="12"/>
  <c r="L2" i="9"/>
  <c r="L2" i="13"/>
  <c r="L2" i="10"/>
  <c r="L2" i="14"/>
  <c r="F7" i="3"/>
  <c r="L3" i="9"/>
  <c r="L3" i="11"/>
  <c r="L3" i="13"/>
  <c r="L3" i="10"/>
  <c r="L3" i="12"/>
  <c r="L3" i="14"/>
  <c r="N3" i="12"/>
  <c r="N3" i="9"/>
  <c r="N3" i="10"/>
  <c r="N3" i="13"/>
  <c r="N3" i="14"/>
  <c r="F12" i="3"/>
  <c r="N3" i="11"/>
  <c r="L6" i="14"/>
  <c r="L6" i="12"/>
  <c r="L6" i="10"/>
  <c r="L6" i="9"/>
  <c r="L6" i="13"/>
  <c r="L6" i="11"/>
  <c r="F10" i="3"/>
  <c r="F9" i="3"/>
  <c r="L5" i="9"/>
  <c r="L5" i="11"/>
  <c r="L5" i="13"/>
  <c r="L5" i="10"/>
  <c r="L5" i="12"/>
  <c r="L5" i="14"/>
  <c r="F6" i="3"/>
  <c r="G2" i="31"/>
  <c r="G2" i="12"/>
  <c r="G2" i="17"/>
  <c r="G2" i="14"/>
  <c r="G2" i="20"/>
  <c r="G2" i="13"/>
  <c r="G2" i="18"/>
  <c r="G2" i="9"/>
  <c r="G2" i="16"/>
  <c r="G2" i="11"/>
  <c r="G2" i="10"/>
  <c r="G2" i="15"/>
  <c r="E4" i="9"/>
  <c r="G4" i="9"/>
  <c r="B6" i="9"/>
  <c r="I6" i="20"/>
  <c r="I6" i="13"/>
  <c r="I6" i="17"/>
  <c r="I6" i="16"/>
  <c r="I6" i="18"/>
  <c r="I6" i="12"/>
  <c r="I6" i="10"/>
  <c r="I6" i="11"/>
  <c r="I6" i="14"/>
  <c r="I6" i="9"/>
  <c r="I6" i="15"/>
  <c r="I6" i="31"/>
  <c r="G4" i="10"/>
  <c r="B6" i="10"/>
  <c r="G4" i="11"/>
  <c r="B6" i="11"/>
  <c r="G4" i="12"/>
  <c r="B6" i="12"/>
  <c r="G4" i="13"/>
  <c r="B6" i="13"/>
  <c r="G4" i="14"/>
  <c r="B6" i="14"/>
  <c r="G4" i="15"/>
  <c r="B6" i="15"/>
  <c r="G4" i="16"/>
  <c r="B6" i="16"/>
  <c r="G4" i="17"/>
  <c r="B6" i="17"/>
  <c r="G4" i="18"/>
  <c r="B6" i="18"/>
  <c r="G4" i="20"/>
  <c r="B6" i="20"/>
  <c r="G4" i="31"/>
  <c r="B6" i="31"/>
  <c r="E4" i="10"/>
  <c r="E4" i="11"/>
  <c r="E4" i="12"/>
  <c r="E4" i="13"/>
  <c r="E4" i="14"/>
  <c r="E4" i="15"/>
  <c r="E4" i="16"/>
  <c r="E4" i="17"/>
  <c r="E4" i="18"/>
  <c r="E4" i="20"/>
  <c r="E4" i="31"/>
  <c r="C2" i="31"/>
  <c r="C2" i="20"/>
  <c r="C2" i="18"/>
  <c r="C2" i="17"/>
  <c r="C2" i="16"/>
  <c r="C2" i="15"/>
  <c r="C2" i="14"/>
  <c r="C2" i="13"/>
  <c r="C2" i="12"/>
  <c r="C2" i="11"/>
  <c r="C2" i="10"/>
  <c r="C3" i="31"/>
  <c r="C3" i="20"/>
  <c r="C3" i="18"/>
  <c r="C3" i="17"/>
  <c r="C3" i="16"/>
  <c r="C3" i="15"/>
  <c r="C3" i="14"/>
  <c r="C3" i="13"/>
  <c r="C3" i="12"/>
  <c r="C3" i="11"/>
  <c r="C3"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Sean Brown</author>
    <author>Sean D Brown</author>
    <author/>
  </authors>
  <commentList>
    <comment ref="H1" authorId="0" shapeId="0" xr:uid="{00000000-0006-0000-0000-000001000000}">
      <text>
        <r>
          <rPr>
            <sz val="18"/>
            <color indexed="81"/>
            <rFont val="Tahoma"/>
            <family val="2"/>
          </rPr>
          <t xml:space="preserve">Hours of Work Spreadsheet Tips and Tricks
1. Cells with a small </t>
        </r>
        <r>
          <rPr>
            <b/>
            <sz val="18"/>
            <color indexed="81"/>
            <rFont val="Tahoma"/>
            <family val="2"/>
          </rPr>
          <t xml:space="preserve">red triangle in the top right </t>
        </r>
        <r>
          <rPr>
            <sz val="18"/>
            <color indexed="81"/>
            <rFont val="Tahoma"/>
            <family val="2"/>
          </rPr>
          <t xml:space="preserve">corner have a helpful comment that can be displayed by placing your pointer on the cell.
2. Most cells on this page are locked and  </t>
        </r>
        <r>
          <rPr>
            <b/>
            <u/>
            <sz val="18"/>
            <color indexed="81"/>
            <rFont val="Tahoma"/>
            <family val="2"/>
          </rPr>
          <t>cannot</t>
        </r>
        <r>
          <rPr>
            <sz val="18"/>
            <color indexed="81"/>
            <rFont val="Tahoma"/>
            <family val="2"/>
          </rPr>
          <t xml:space="preserve"> be altered. The </t>
        </r>
        <r>
          <rPr>
            <b/>
            <sz val="18"/>
            <color indexed="81"/>
            <rFont val="Tahoma"/>
            <family val="2"/>
          </rPr>
          <t>"Number of Occurences</t>
        </r>
        <r>
          <rPr>
            <sz val="18"/>
            <color indexed="81"/>
            <rFont val="Tahoma"/>
            <family val="2"/>
          </rPr>
          <t xml:space="preserve">" cells for each day is the exception and needs to be entered.
3. The four blue rectangles at the top show your assignable hours, your FTE, and how many hours you have </t>
        </r>
        <r>
          <rPr>
            <b/>
            <u/>
            <sz val="18"/>
            <color indexed="81"/>
            <rFont val="Tahoma"/>
            <family val="2"/>
          </rPr>
          <t>left</t>
        </r>
        <r>
          <rPr>
            <sz val="18"/>
            <color indexed="81"/>
            <rFont val="Tahoma"/>
            <family val="2"/>
          </rPr>
          <t xml:space="preserve"> until you reach your </t>
        </r>
        <r>
          <rPr>
            <b/>
            <u/>
            <sz val="18"/>
            <color indexed="81"/>
            <rFont val="Tahoma"/>
            <family val="2"/>
          </rPr>
          <t>maximum assignable time</t>
        </r>
        <r>
          <rPr>
            <sz val="18"/>
            <color indexed="81"/>
            <rFont val="Tahoma"/>
            <family val="2"/>
          </rPr>
          <t xml:space="preserve">.  They are calculated based on the information you supply in the other sheets in this document.
4. The </t>
        </r>
        <r>
          <rPr>
            <b/>
            <sz val="18"/>
            <color indexed="81"/>
            <rFont val="Tahoma"/>
            <family val="2"/>
          </rPr>
          <t>"Typical FT Teacher Assignable Hours"</t>
        </r>
        <r>
          <rPr>
            <sz val="18"/>
            <color indexed="81"/>
            <rFont val="Tahoma"/>
            <family val="2"/>
          </rPr>
          <t xml:space="preserve"> cell is a very important piece of information to acquire, especially for part-time teachers.  Without it, calculating the correct part-time FTE will result in an inaccurate number.  This number is school (site) specific and is something that should be easily accessible from your school administration.
5. The </t>
        </r>
        <r>
          <rPr>
            <b/>
            <sz val="18"/>
            <color indexed="81"/>
            <rFont val="Tahoma"/>
            <family val="2"/>
          </rPr>
          <t>"TOTAL Additional Instructional Time"</t>
        </r>
        <r>
          <rPr>
            <sz val="18"/>
            <color indexed="81"/>
            <rFont val="Tahoma"/>
            <family val="2"/>
          </rPr>
          <t xml:space="preserve"> shows your annualized instructional time plus any additional instructional time you inputted in any of the months.
6. </t>
        </r>
        <r>
          <rPr>
            <b/>
            <sz val="18"/>
            <color indexed="81"/>
            <rFont val="Tahoma"/>
            <family val="2"/>
          </rPr>
          <t>Begin</t>
        </r>
        <r>
          <rPr>
            <sz val="18"/>
            <color indexed="81"/>
            <rFont val="Tahoma"/>
            <family val="2"/>
          </rPr>
          <t xml:space="preserve"> by entering your timetable information (both instructional and assignable time) </t>
        </r>
        <r>
          <rPr>
            <b/>
            <sz val="18"/>
            <color indexed="81"/>
            <rFont val="Tahoma"/>
            <family val="2"/>
          </rPr>
          <t>by clicking on the days</t>
        </r>
        <r>
          <rPr>
            <sz val="18"/>
            <color indexed="81"/>
            <rFont val="Tahoma"/>
            <family val="2"/>
          </rPr>
          <t xml:space="preserve">, located at the left of the page.
7. Use the </t>
        </r>
        <r>
          <rPr>
            <b/>
            <sz val="18"/>
            <color indexed="81"/>
            <rFont val="Tahoma"/>
            <family val="2"/>
          </rPr>
          <t>"Return to Main"</t>
        </r>
        <r>
          <rPr>
            <sz val="18"/>
            <color indexed="81"/>
            <rFont val="Tahoma"/>
            <family val="2"/>
          </rPr>
          <t xml:space="preserve"> link, located at the top right of the other pages, to return to this page.
8. Once your annualized assignable time is added in the days, choose one of the months (at the bottom of this page) to add your</t>
        </r>
        <r>
          <rPr>
            <b/>
            <sz val="18"/>
            <color indexed="81"/>
            <rFont val="Tahoma"/>
            <family val="2"/>
          </rPr>
          <t xml:space="preserve"> "Other Assignable Time"</t>
        </r>
        <r>
          <rPr>
            <sz val="18"/>
            <color indexed="81"/>
            <rFont val="Tahoma"/>
            <family val="2"/>
          </rPr>
          <t xml:space="preserve"> instances (Meet the teacher night, requirement to be at/stay at school for a set time, Teachers' Convention, etc.).</t>
        </r>
      </text>
    </comment>
    <comment ref="H2" authorId="0" shapeId="0" xr:uid="{00000000-0006-0000-0000-000002000000}">
      <text>
        <r>
          <rPr>
            <b/>
            <sz val="18"/>
            <color indexed="81"/>
            <rFont val="Tahoma"/>
            <family val="2"/>
          </rPr>
          <t>Hours of Work Spreadsheet Step by Step</t>
        </r>
        <r>
          <rPr>
            <sz val="18"/>
            <color indexed="81"/>
            <rFont val="Tahoma"/>
            <family val="2"/>
          </rPr>
          <t xml:space="preserve">
1. You will need the following information to complete this work:
  a. Your </t>
        </r>
        <r>
          <rPr>
            <b/>
            <sz val="18"/>
            <color indexed="81"/>
            <rFont val="Tahoma"/>
            <family val="2"/>
          </rPr>
          <t>timetable,</t>
        </r>
        <r>
          <rPr>
            <sz val="18"/>
            <color indexed="81"/>
            <rFont val="Tahoma"/>
            <family val="2"/>
          </rPr>
          <t xml:space="preserve"> with block start and end times.
  b. Your</t>
        </r>
        <r>
          <rPr>
            <b/>
            <sz val="18"/>
            <color indexed="81"/>
            <rFont val="Tahoma"/>
            <family val="2"/>
          </rPr>
          <t xml:space="preserve"> school calendar</t>
        </r>
        <r>
          <rPr>
            <sz val="18"/>
            <color indexed="81"/>
            <rFont val="Tahoma"/>
            <family val="2"/>
          </rPr>
          <t xml:space="preserve">, with all instructional and non-instructional days listed (including meet the teacher night, awards night, concerts, convention, etc.).
  c. Your </t>
        </r>
        <r>
          <rPr>
            <b/>
            <sz val="18"/>
            <color indexed="81"/>
            <rFont val="Tahoma"/>
            <family val="2"/>
          </rPr>
          <t>supervision schedule</t>
        </r>
        <r>
          <rPr>
            <sz val="18"/>
            <color indexed="81"/>
            <rFont val="Tahoma"/>
            <family val="2"/>
          </rPr>
          <t>, with start times and end times.
  d.</t>
        </r>
        <r>
          <rPr>
            <b/>
            <i/>
            <sz val="18"/>
            <color indexed="81"/>
            <rFont val="Tahoma"/>
            <family val="2"/>
          </rPr>
          <t xml:space="preserve"> If your are part-time</t>
        </r>
        <r>
          <rPr>
            <sz val="18"/>
            <color indexed="81"/>
            <rFont val="Tahoma"/>
            <family val="2"/>
          </rPr>
          <t xml:space="preserve">, you will need the number of full-time </t>
        </r>
        <r>
          <rPr>
            <b/>
            <sz val="18"/>
            <color indexed="81"/>
            <rFont val="Tahoma"/>
            <family val="2"/>
          </rPr>
          <t>ASSIGNABLE</t>
        </r>
        <r>
          <rPr>
            <sz val="18"/>
            <color indexed="81"/>
            <rFont val="Tahoma"/>
            <family val="2"/>
          </rPr>
          <t xml:space="preserve"> hours for a </t>
        </r>
        <r>
          <rPr>
            <b/>
            <sz val="18"/>
            <color indexed="81"/>
            <rFont val="Tahoma"/>
            <family val="2"/>
          </rPr>
          <t>typical teache</t>
        </r>
        <r>
          <rPr>
            <sz val="18"/>
            <color indexed="81"/>
            <rFont val="Tahoma"/>
            <family val="2"/>
          </rPr>
          <t xml:space="preserve">r in your school
2. </t>
        </r>
        <r>
          <rPr>
            <b/>
            <sz val="18"/>
            <color indexed="81"/>
            <rFont val="Tahoma"/>
            <family val="2"/>
          </rPr>
          <t>Begin</t>
        </r>
        <r>
          <rPr>
            <sz val="18"/>
            <color indexed="81"/>
            <rFont val="Tahoma"/>
            <family val="2"/>
          </rPr>
          <t xml:space="preserve"> by entering your timetable information (annualized</t>
        </r>
        <r>
          <rPr>
            <b/>
            <sz val="18"/>
            <color indexed="81"/>
            <rFont val="Tahoma"/>
            <family val="2"/>
          </rPr>
          <t>*</t>
        </r>
        <r>
          <rPr>
            <sz val="18"/>
            <color indexed="81"/>
            <rFont val="Tahoma"/>
            <family val="2"/>
          </rPr>
          <t xml:space="preserve"> instructional and assignable time) by clicking on the days, located at the left of the page.
3. After completing your timetable information, your next step is to fill in the </t>
        </r>
        <r>
          <rPr>
            <b/>
            <sz val="18"/>
            <color indexed="81"/>
            <rFont val="Tahoma"/>
            <family val="2"/>
          </rPr>
          <t>"Number of Occurrences For Day"</t>
        </r>
        <r>
          <rPr>
            <sz val="18"/>
            <color indexed="81"/>
            <rFont val="Tahoma"/>
            <family val="2"/>
          </rPr>
          <t xml:space="preserve"> cells on the main page.
4. Once you have completed all the days in your rotation, click on the months (bottom of the page) to enter in your</t>
        </r>
        <r>
          <rPr>
            <b/>
            <sz val="18"/>
            <color indexed="81"/>
            <rFont val="Tahoma"/>
            <family val="2"/>
          </rPr>
          <t xml:space="preserve"> "Other Assignable Time"**</t>
        </r>
        <r>
          <rPr>
            <sz val="18"/>
            <color indexed="81"/>
            <rFont val="Tahoma"/>
            <family val="2"/>
          </rPr>
          <t xml:space="preserve">.
5. If you are PT teacher, you will need to enter in the </t>
        </r>
        <r>
          <rPr>
            <b/>
            <sz val="18"/>
            <color indexed="81"/>
            <rFont val="Tahoma"/>
            <family val="2"/>
          </rPr>
          <t>"Typical FT Teacher ASSIGNABLE Hours"</t>
        </r>
        <r>
          <rPr>
            <sz val="18"/>
            <color indexed="81"/>
            <rFont val="Tahoma"/>
            <family val="2"/>
          </rPr>
          <t xml:space="preserve"> cell.
</t>
        </r>
        <r>
          <rPr>
            <b/>
            <sz val="18"/>
            <color indexed="81"/>
            <rFont val="Tahoma"/>
            <family val="2"/>
          </rPr>
          <t>*</t>
        </r>
        <r>
          <rPr>
            <sz val="18"/>
            <color indexed="81"/>
            <rFont val="Tahoma"/>
            <family val="2"/>
          </rPr>
          <t xml:space="preserve">Annualized is meant to refer to the instructional / assignable time you spend on an specific instructional day and that repeats everytime that day is in the instructional rotation.
</t>
        </r>
        <r>
          <rPr>
            <b/>
            <sz val="18"/>
            <color indexed="81"/>
            <rFont val="Tahoma"/>
            <family val="2"/>
          </rPr>
          <t>**</t>
        </r>
        <r>
          <rPr>
            <sz val="18"/>
            <color indexed="81"/>
            <rFont val="Tahoma"/>
            <family val="2"/>
          </rPr>
          <t xml:space="preserve"> Other Assignable Time is meant to refer to the instructional / assignable time that are "one offs" or those that are not repeated on a specific instructional day.</t>
        </r>
        <r>
          <rPr>
            <sz val="9"/>
            <color indexed="81"/>
            <rFont val="Tahoma"/>
            <family val="2"/>
          </rPr>
          <t xml:space="preserve">
</t>
        </r>
      </text>
    </comment>
    <comment ref="C3" authorId="0" shapeId="0" xr:uid="{00000000-0006-0000-0000-000003000000}">
      <text>
        <r>
          <rPr>
            <sz val="14"/>
            <color indexed="81"/>
            <rFont val="Tahoma"/>
            <family val="2"/>
          </rPr>
          <t xml:space="preserve">This cell is self-calculating and is the total amount of </t>
        </r>
        <r>
          <rPr>
            <b/>
            <u/>
            <sz val="14"/>
            <color indexed="81"/>
            <rFont val="Tahoma"/>
            <family val="2"/>
          </rPr>
          <t>Annualized Assigned Time</t>
        </r>
        <r>
          <rPr>
            <b/>
            <sz val="14"/>
            <color indexed="81"/>
            <rFont val="Tahoma"/>
            <family val="2"/>
          </rPr>
          <t xml:space="preserve"> </t>
        </r>
        <r>
          <rPr>
            <sz val="14"/>
            <color indexed="81"/>
            <rFont val="Tahoma"/>
            <family val="2"/>
          </rPr>
          <t>worked for this school year.</t>
        </r>
      </text>
    </comment>
    <comment ref="F3" authorId="0" shapeId="0" xr:uid="{00000000-0006-0000-0000-000004000000}">
      <text>
        <r>
          <rPr>
            <sz val="14"/>
            <color indexed="81"/>
            <rFont val="Tahoma"/>
            <family val="2"/>
          </rPr>
          <t xml:space="preserve">This cell is self-calculating and is generated when you input your FTE from August to June of the current school year. </t>
        </r>
        <r>
          <rPr>
            <b/>
            <i/>
            <sz val="14"/>
            <color indexed="81"/>
            <rFont val="Tahoma"/>
            <family val="2"/>
          </rPr>
          <t xml:space="preserve"> If you are part-time and your FTE changes, this cell will average it over the year.</t>
        </r>
      </text>
    </comment>
    <comment ref="H3" authorId="0" shapeId="0" xr:uid="{00000000-0006-0000-0000-000005000000}">
      <text>
        <r>
          <rPr>
            <sz val="14"/>
            <color indexed="81"/>
            <rFont val="Tahoma"/>
            <family val="2"/>
          </rPr>
          <t xml:space="preserve">Type  total </t>
        </r>
        <r>
          <rPr>
            <b/>
            <sz val="14"/>
            <color indexed="81"/>
            <rFont val="Tahoma"/>
            <family val="2"/>
          </rPr>
          <t>ASSIGNABLE</t>
        </r>
        <r>
          <rPr>
            <sz val="14"/>
            <color indexed="81"/>
            <rFont val="Tahoma"/>
            <family val="2"/>
          </rPr>
          <t xml:space="preserve"> hours (</t>
        </r>
        <r>
          <rPr>
            <b/>
            <sz val="14"/>
            <color indexed="81"/>
            <rFont val="Tahoma"/>
            <family val="2"/>
          </rPr>
          <t>max 1200</t>
        </r>
        <r>
          <rPr>
            <sz val="14"/>
            <color indexed="81"/>
            <rFont val="Tahoma"/>
            <family val="2"/>
          </rPr>
          <t xml:space="preserve">) for the </t>
        </r>
        <r>
          <rPr>
            <b/>
            <sz val="14"/>
            <color indexed="81"/>
            <rFont val="Tahoma"/>
            <family val="2"/>
          </rPr>
          <t>TYPICAL</t>
        </r>
        <r>
          <rPr>
            <sz val="14"/>
            <color indexed="81"/>
            <rFont val="Tahoma"/>
            <family val="2"/>
          </rPr>
          <t xml:space="preserve"> teacher in your building.  Assignable time is </t>
        </r>
        <r>
          <rPr>
            <b/>
            <sz val="14"/>
            <color indexed="81"/>
            <rFont val="Tahoma"/>
            <family val="2"/>
          </rPr>
          <t>inclusive</t>
        </r>
        <r>
          <rPr>
            <sz val="14"/>
            <color indexed="81"/>
            <rFont val="Tahoma"/>
            <family val="2"/>
          </rPr>
          <t xml:space="preserve"> of your instructional time.
</t>
        </r>
      </text>
    </comment>
    <comment ref="C4" authorId="1" shapeId="0" xr:uid="{00000000-0006-0000-0000-000006000000}">
      <text>
        <r>
          <rPr>
            <sz val="14"/>
            <color indexed="81"/>
            <rFont val="Calibri"/>
            <family val="2"/>
          </rPr>
          <t xml:space="preserve">This cell is self-calculating and is the total annualized number of </t>
        </r>
        <r>
          <rPr>
            <b/>
            <sz val="14"/>
            <color indexed="81"/>
            <rFont val="Calibri"/>
            <family val="2"/>
          </rPr>
          <t>Other Assignable Minutes</t>
        </r>
        <r>
          <rPr>
            <sz val="14"/>
            <color indexed="81"/>
            <rFont val="Calibri"/>
            <family val="2"/>
          </rPr>
          <t xml:space="preserve"> worked for this school year.</t>
        </r>
      </text>
    </comment>
    <comment ref="F4" authorId="0" shapeId="0" xr:uid="{00000000-0006-0000-0000-000007000000}">
      <text>
        <r>
          <rPr>
            <b/>
            <sz val="14"/>
            <color indexed="81"/>
            <rFont val="Tahoma"/>
            <family val="2"/>
          </rPr>
          <t>This cell is self-calculating and generated when you input your FTE from August to June of the current school year and incorporates 1200 assignable hours as the base.</t>
        </r>
        <r>
          <rPr>
            <sz val="9"/>
            <color indexed="81"/>
            <rFont val="Tahoma"/>
            <family val="2"/>
          </rPr>
          <t xml:space="preserve">
</t>
        </r>
      </text>
    </comment>
    <comment ref="I4" authorId="2" shapeId="0" xr:uid="{00000000-0006-0000-0000-000008000000}">
      <text>
        <r>
          <rPr>
            <sz val="10"/>
            <color rgb="FF595959"/>
            <rFont val="Verdana"/>
            <family val="2"/>
          </rPr>
          <t>This cell is self-calculating and shows the number of assignable hours you have left before you reach your maximum.</t>
        </r>
      </text>
    </comment>
    <comment ref="B5" authorId="0" shapeId="0" xr:uid="{00000000-0006-0000-0000-000009000000}">
      <text>
        <r>
          <rPr>
            <b/>
            <sz val="14"/>
            <color indexed="81"/>
            <rFont val="Tahoma"/>
            <family val="2"/>
          </rPr>
          <t>Click on a cell below to move to the correct day.</t>
        </r>
      </text>
    </comment>
    <comment ref="C5" authorId="0" shapeId="0" xr:uid="{00000000-0006-0000-0000-00000A000000}">
      <text>
        <r>
          <rPr>
            <sz val="14"/>
            <color indexed="81"/>
            <rFont val="Tahoma"/>
            <family val="2"/>
          </rPr>
          <t xml:space="preserve">This column of cells is self calculating and totals the number of </t>
        </r>
        <r>
          <rPr>
            <b/>
            <sz val="14"/>
            <color indexed="81"/>
            <rFont val="Tahoma"/>
            <family val="2"/>
          </rPr>
          <t>INSTRUCTIONAL</t>
        </r>
        <r>
          <rPr>
            <sz val="14"/>
            <color indexed="81"/>
            <rFont val="Tahoma"/>
            <family val="2"/>
          </rPr>
          <t xml:space="preserve"> minutes worked for this specific day.</t>
        </r>
      </text>
    </comment>
    <comment ref="D5" authorId="0" shapeId="0" xr:uid="{00000000-0006-0000-0000-00000B000000}">
      <text>
        <r>
          <rPr>
            <sz val="14"/>
            <color indexed="81"/>
            <rFont val="Tahoma"/>
            <family val="2"/>
          </rPr>
          <t xml:space="preserve">This column of cells is self calculating and totals the number of </t>
        </r>
        <r>
          <rPr>
            <b/>
            <u/>
            <sz val="14"/>
            <color indexed="81"/>
            <rFont val="Tahoma"/>
            <family val="2"/>
          </rPr>
          <t>ASSIGNABLE</t>
        </r>
        <r>
          <rPr>
            <sz val="14"/>
            <color indexed="81"/>
            <rFont val="Tahoma"/>
            <family val="2"/>
          </rPr>
          <t xml:space="preserve"> minutes worked for this specific day.</t>
        </r>
      </text>
    </comment>
    <comment ref="E5" authorId="0" shapeId="0" xr:uid="{00000000-0006-0000-0000-00000C000000}">
      <text>
        <r>
          <rPr>
            <sz val="14"/>
            <color indexed="81"/>
            <rFont val="Tahoma"/>
            <family val="2"/>
          </rPr>
          <t xml:space="preserve">This column of cells </t>
        </r>
        <r>
          <rPr>
            <b/>
            <u/>
            <sz val="14"/>
            <color indexed="81"/>
            <rFont val="Tahoma"/>
            <family val="2"/>
          </rPr>
          <t>REQUIRES</t>
        </r>
        <r>
          <rPr>
            <sz val="14"/>
            <color indexed="81"/>
            <rFont val="Tahoma"/>
            <family val="2"/>
          </rPr>
          <t xml:space="preserve"> you to include the number of occurences for each of the days in your rotation.</t>
        </r>
      </text>
    </comment>
    <comment ref="F5" authorId="0" shapeId="0" xr:uid="{00000000-0006-0000-0000-00000D000000}">
      <text>
        <r>
          <rPr>
            <sz val="14"/>
            <color indexed="81"/>
            <rFont val="Tahoma"/>
            <family val="2"/>
          </rPr>
          <t xml:space="preserve">This column of cells is </t>
        </r>
        <r>
          <rPr>
            <b/>
            <u/>
            <sz val="14"/>
            <color indexed="81"/>
            <rFont val="Tahoma"/>
            <family val="2"/>
          </rPr>
          <t>self calculating</t>
        </r>
        <r>
          <rPr>
            <sz val="14"/>
            <color indexed="81"/>
            <rFont val="Tahoma"/>
            <family val="2"/>
          </rPr>
          <t xml:space="preserve"> and totals the number of Assignable minutes (including instructional) for </t>
        </r>
        <r>
          <rPr>
            <b/>
            <sz val="14"/>
            <color indexed="81"/>
            <rFont val="Tahoma"/>
            <family val="2"/>
          </rPr>
          <t>each day</t>
        </r>
        <r>
          <rPr>
            <sz val="14"/>
            <color indexed="81"/>
            <rFont val="Tahoma"/>
            <family val="2"/>
          </rPr>
          <t xml:space="preserve">. </t>
        </r>
      </text>
    </comment>
    <comment ref="G5" authorId="0" shapeId="0" xr:uid="{00000000-0006-0000-0000-00000E000000}">
      <text>
        <r>
          <rPr>
            <b/>
            <sz val="14"/>
            <color indexed="81"/>
            <rFont val="Tahoma"/>
            <family val="2"/>
          </rPr>
          <t>The cells below are self calculating and show the total number of Instructional Minutes worked for this school year.</t>
        </r>
      </text>
    </comment>
    <comment ref="G8" authorId="0" shapeId="0" xr:uid="{00000000-0006-0000-0000-00000F000000}">
      <text>
        <r>
          <rPr>
            <b/>
            <sz val="14"/>
            <color indexed="81"/>
            <rFont val="Tahoma"/>
            <family val="2"/>
          </rPr>
          <t>The cells below are self calculating and show the Annualized Assignable Time for this school year.</t>
        </r>
      </text>
    </comment>
    <comment ref="G15" authorId="0" shapeId="0" xr:uid="{00000000-0006-0000-0000-000010000000}">
      <text>
        <r>
          <rPr>
            <b/>
            <sz val="14"/>
            <color indexed="81"/>
            <rFont val="Tahoma"/>
            <family val="2"/>
          </rPr>
          <t>The cells below are self calculating and show the total number of Instructional Minutes worked for this school year.</t>
        </r>
      </text>
    </comment>
    <comment ref="G18" authorId="0" shapeId="0" xr:uid="{00000000-0006-0000-0000-000011000000}">
      <text>
        <r>
          <rPr>
            <b/>
            <sz val="14"/>
            <color indexed="81"/>
            <rFont val="Tahoma"/>
            <family val="2"/>
          </rPr>
          <t>The cells below are self calculating and show the Annualized Assignable Time for this school year.</t>
        </r>
      </text>
    </comment>
    <comment ref="G25" authorId="0" shapeId="0" xr:uid="{00000000-0006-0000-0000-000012000000}">
      <text>
        <r>
          <rPr>
            <b/>
            <sz val="12"/>
            <color indexed="81"/>
            <rFont val="Tahoma"/>
            <family val="2"/>
          </rPr>
          <t>This cell is self calculating and adds any additional instructional time from each month.</t>
        </r>
        <r>
          <rPr>
            <sz val="9"/>
            <color indexed="81"/>
            <rFont val="Tahoma"/>
            <family val="2"/>
          </rPr>
          <t xml:space="preserve">
</t>
        </r>
      </text>
    </comment>
    <comment ref="G26" authorId="0" shapeId="0" xr:uid="{00000000-0006-0000-0000-000013000000}">
      <text>
        <r>
          <rPr>
            <b/>
            <sz val="12"/>
            <color indexed="81"/>
            <rFont val="Tahoma"/>
            <family val="2"/>
          </rPr>
          <t>This cell is self calculating and adds the Annualized Instructional Time to any Additional Instructional Time, if any, from each month.</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Sean Brown</author>
  </authors>
  <commentList>
    <comment ref="C3" authorId="0" shapeId="0" xr:uid="{00000000-0006-0000-0900-000001000000}">
      <text>
        <r>
          <rPr>
            <b/>
            <sz val="11"/>
            <color indexed="81"/>
            <rFont val="Tahoma"/>
            <family val="2"/>
          </rPr>
          <t>Type in the START time for each of the blocks below.</t>
        </r>
        <r>
          <rPr>
            <sz val="9"/>
            <color indexed="81"/>
            <rFont val="Tahoma"/>
            <family val="2"/>
          </rPr>
          <t xml:space="preserve">
</t>
        </r>
      </text>
    </comment>
    <comment ref="D3" authorId="0" shapeId="0" xr:uid="{00000000-0006-0000-0900-000002000000}">
      <text>
        <r>
          <rPr>
            <b/>
            <sz val="11"/>
            <color indexed="81"/>
            <rFont val="Tahoma"/>
            <family val="2"/>
          </rPr>
          <t>Type in the END time for each of the blocks below.</t>
        </r>
        <r>
          <rPr>
            <sz val="11"/>
            <color indexed="81"/>
            <rFont val="Tahoma"/>
            <family val="2"/>
          </rPr>
          <t xml:space="preserve">
</t>
        </r>
      </text>
    </comment>
    <comment ref="F3" authorId="0" shapeId="0" xr:uid="{00000000-0006-0000-0900-000003000000}">
      <text>
        <r>
          <rPr>
            <sz val="11"/>
            <color indexed="81"/>
            <rFont val="Tahoma"/>
            <family val="2"/>
          </rPr>
          <t xml:space="preserve">If any of the blocks below are </t>
        </r>
        <r>
          <rPr>
            <b/>
            <sz val="11"/>
            <color indexed="81"/>
            <rFont val="Tahoma"/>
            <family val="2"/>
          </rPr>
          <t>Unassigned Preps</t>
        </r>
        <r>
          <rPr>
            <sz val="11"/>
            <color indexed="81"/>
            <rFont val="Tahoma"/>
            <family val="2"/>
          </rPr>
          <t xml:space="preserve">, delete the number in the correct </t>
        </r>
        <r>
          <rPr>
            <b/>
            <sz val="11"/>
            <color indexed="81"/>
            <rFont val="Tahoma"/>
            <family val="2"/>
          </rPr>
          <t>Instructional Minutes</t>
        </r>
        <r>
          <rPr>
            <sz val="11"/>
            <color indexed="81"/>
            <rFont val="Tahoma"/>
            <family val="2"/>
          </rPr>
          <t xml:space="preserve"> cell.</t>
        </r>
        <r>
          <rPr>
            <sz val="9"/>
            <color indexed="81"/>
            <rFont val="Tahoma"/>
            <family val="2"/>
          </rPr>
          <t xml:space="preserve">
</t>
        </r>
      </text>
    </comment>
    <comment ref="G3" authorId="0" shapeId="0" xr:uid="{00000000-0006-0000-0900-000004000000}">
      <text>
        <r>
          <rPr>
            <sz val="11"/>
            <color indexed="81"/>
            <rFont val="Tahoma"/>
            <family val="2"/>
          </rPr>
          <t xml:space="preserve">If any of the blocks below are </t>
        </r>
        <r>
          <rPr>
            <b/>
            <sz val="11"/>
            <color indexed="81"/>
            <rFont val="Tahoma"/>
            <family val="2"/>
          </rPr>
          <t>Assigned Preps</t>
        </r>
        <r>
          <rPr>
            <sz val="11"/>
            <color indexed="81"/>
            <rFont val="Tahoma"/>
            <family val="2"/>
          </rPr>
          <t>, place the number of minutes you see in the "</t>
        </r>
        <r>
          <rPr>
            <b/>
            <sz val="11"/>
            <color indexed="81"/>
            <rFont val="Tahoma"/>
            <family val="2"/>
          </rPr>
          <t>Total Minutes</t>
        </r>
        <r>
          <rPr>
            <sz val="11"/>
            <color indexed="81"/>
            <rFont val="Tahoma"/>
            <family val="2"/>
          </rPr>
          <t>" cell in the empty cell.</t>
        </r>
      </text>
    </comment>
    <comment ref="H3" authorId="0" shapeId="0" xr:uid="{00000000-0006-0000-0900-000005000000}">
      <text>
        <r>
          <rPr>
            <b/>
            <sz val="11"/>
            <color indexed="81"/>
            <rFont val="Tahoma"/>
            <family val="2"/>
          </rPr>
          <t>If any of the blocks below are assigned to you, place the number of minutes you see in the "Total Minutes" cell in the empty cell.</t>
        </r>
        <r>
          <rPr>
            <sz val="9"/>
            <color indexed="81"/>
            <rFont val="Tahoma"/>
            <family val="2"/>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Sean Brown</author>
  </authors>
  <commentList>
    <comment ref="B3" authorId="0" shapeId="0" xr:uid="{00000000-0006-0000-0A00-000001000000}">
      <text>
        <r>
          <rPr>
            <b/>
            <sz val="9"/>
            <color indexed="81"/>
            <rFont val="Tahoma"/>
            <family val="2"/>
          </rPr>
          <t>The names in the Block / Transition / Break cells below are automatically transferred from "Mon-Day 1".  If you wish, you may change the names below.</t>
        </r>
        <r>
          <rPr>
            <sz val="9"/>
            <color indexed="81"/>
            <rFont val="Tahoma"/>
            <family val="2"/>
          </rPr>
          <t xml:space="preserve">
</t>
        </r>
      </text>
    </comment>
    <comment ref="C3" authorId="0" shapeId="0" xr:uid="{00000000-0006-0000-0A00-000002000000}">
      <text>
        <r>
          <rPr>
            <b/>
            <sz val="11"/>
            <color indexed="81"/>
            <rFont val="Tahoma"/>
            <family val="2"/>
          </rPr>
          <t>Type in the START time for each of the blocks below.</t>
        </r>
        <r>
          <rPr>
            <sz val="9"/>
            <color indexed="81"/>
            <rFont val="Tahoma"/>
            <family val="2"/>
          </rPr>
          <t xml:space="preserve">
</t>
        </r>
      </text>
    </comment>
    <comment ref="D3" authorId="0" shapeId="0" xr:uid="{00000000-0006-0000-0A00-000003000000}">
      <text>
        <r>
          <rPr>
            <b/>
            <sz val="11"/>
            <color indexed="81"/>
            <rFont val="Tahoma"/>
            <family val="2"/>
          </rPr>
          <t>Type in the END time for each of the blocks below.</t>
        </r>
        <r>
          <rPr>
            <sz val="11"/>
            <color indexed="81"/>
            <rFont val="Tahoma"/>
            <family val="2"/>
          </rPr>
          <t xml:space="preserve">
</t>
        </r>
      </text>
    </comment>
    <comment ref="F3" authorId="0" shapeId="0" xr:uid="{00000000-0006-0000-0A00-000004000000}">
      <text>
        <r>
          <rPr>
            <sz val="11"/>
            <color indexed="81"/>
            <rFont val="Tahoma"/>
            <family val="2"/>
          </rPr>
          <t xml:space="preserve">If any of the blocks below are </t>
        </r>
        <r>
          <rPr>
            <b/>
            <sz val="11"/>
            <color indexed="81"/>
            <rFont val="Tahoma"/>
            <family val="2"/>
          </rPr>
          <t>Unassigned Preps</t>
        </r>
        <r>
          <rPr>
            <sz val="11"/>
            <color indexed="81"/>
            <rFont val="Tahoma"/>
            <family val="2"/>
          </rPr>
          <t xml:space="preserve">, delete the number in the correct </t>
        </r>
        <r>
          <rPr>
            <b/>
            <sz val="11"/>
            <color indexed="81"/>
            <rFont val="Tahoma"/>
            <family val="2"/>
          </rPr>
          <t>Instructional Minutes</t>
        </r>
        <r>
          <rPr>
            <sz val="11"/>
            <color indexed="81"/>
            <rFont val="Tahoma"/>
            <family val="2"/>
          </rPr>
          <t xml:space="preserve"> cell.</t>
        </r>
        <r>
          <rPr>
            <sz val="9"/>
            <color indexed="81"/>
            <rFont val="Tahoma"/>
            <family val="2"/>
          </rPr>
          <t xml:space="preserve">
</t>
        </r>
      </text>
    </comment>
    <comment ref="G3" authorId="0" shapeId="0" xr:uid="{00000000-0006-0000-0A00-000005000000}">
      <text>
        <r>
          <rPr>
            <sz val="11"/>
            <color indexed="81"/>
            <rFont val="Tahoma"/>
            <family val="2"/>
          </rPr>
          <t xml:space="preserve">If any of the blocks below are </t>
        </r>
        <r>
          <rPr>
            <b/>
            <sz val="11"/>
            <color indexed="81"/>
            <rFont val="Tahoma"/>
            <family val="2"/>
          </rPr>
          <t>Assigned Preps</t>
        </r>
        <r>
          <rPr>
            <sz val="11"/>
            <color indexed="81"/>
            <rFont val="Tahoma"/>
            <family val="2"/>
          </rPr>
          <t>, place the number of minutes you see in the "</t>
        </r>
        <r>
          <rPr>
            <b/>
            <sz val="11"/>
            <color indexed="81"/>
            <rFont val="Tahoma"/>
            <family val="2"/>
          </rPr>
          <t>Total Minutes</t>
        </r>
        <r>
          <rPr>
            <sz val="11"/>
            <color indexed="81"/>
            <rFont val="Tahoma"/>
            <family val="2"/>
          </rPr>
          <t>" cell in the empty cell.</t>
        </r>
      </text>
    </comment>
    <comment ref="H3" authorId="0" shapeId="0" xr:uid="{00000000-0006-0000-0A00-000006000000}">
      <text>
        <r>
          <rPr>
            <b/>
            <sz val="11"/>
            <color indexed="81"/>
            <rFont val="Tahoma"/>
            <family val="2"/>
          </rPr>
          <t>If any of the blocks below are assigned to you, place the number of minutes you see in the "Total Minutes" cell in the empty cell.</t>
        </r>
        <r>
          <rPr>
            <sz val="9"/>
            <color indexed="81"/>
            <rFont val="Tahoma"/>
            <family val="2"/>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Sean Brown</author>
  </authors>
  <commentList>
    <comment ref="B3" authorId="0" shapeId="0" xr:uid="{00000000-0006-0000-0B00-000001000000}">
      <text>
        <r>
          <rPr>
            <b/>
            <sz val="9"/>
            <color indexed="81"/>
            <rFont val="Tahoma"/>
            <family val="2"/>
          </rPr>
          <t>The names in the Block / Transition / Break cells below are automatically transferred from "Mon-Day 1".  If you wish, you may change the names below.</t>
        </r>
        <r>
          <rPr>
            <sz val="9"/>
            <color indexed="81"/>
            <rFont val="Tahoma"/>
            <family val="2"/>
          </rPr>
          <t xml:space="preserve">
</t>
        </r>
      </text>
    </comment>
    <comment ref="C3" authorId="0" shapeId="0" xr:uid="{00000000-0006-0000-0B00-000002000000}">
      <text>
        <r>
          <rPr>
            <b/>
            <sz val="11"/>
            <color indexed="81"/>
            <rFont val="Tahoma"/>
            <family val="2"/>
          </rPr>
          <t>Type in the START time for each of the blocks below.</t>
        </r>
        <r>
          <rPr>
            <sz val="9"/>
            <color indexed="81"/>
            <rFont val="Tahoma"/>
            <family val="2"/>
          </rPr>
          <t xml:space="preserve">
</t>
        </r>
      </text>
    </comment>
    <comment ref="D3" authorId="0" shapeId="0" xr:uid="{00000000-0006-0000-0B00-000003000000}">
      <text>
        <r>
          <rPr>
            <b/>
            <sz val="11"/>
            <color indexed="81"/>
            <rFont val="Tahoma"/>
            <family val="2"/>
          </rPr>
          <t>Type in the END time for each of the blocks below.</t>
        </r>
        <r>
          <rPr>
            <sz val="11"/>
            <color indexed="81"/>
            <rFont val="Tahoma"/>
            <family val="2"/>
          </rPr>
          <t xml:space="preserve">
</t>
        </r>
      </text>
    </comment>
    <comment ref="F3" authorId="0" shapeId="0" xr:uid="{00000000-0006-0000-0B00-000004000000}">
      <text>
        <r>
          <rPr>
            <sz val="11"/>
            <color indexed="81"/>
            <rFont val="Tahoma"/>
            <family val="2"/>
          </rPr>
          <t xml:space="preserve">If any of the blocks below are </t>
        </r>
        <r>
          <rPr>
            <b/>
            <sz val="11"/>
            <color indexed="81"/>
            <rFont val="Tahoma"/>
            <family val="2"/>
          </rPr>
          <t>Unassigned Preps</t>
        </r>
        <r>
          <rPr>
            <sz val="11"/>
            <color indexed="81"/>
            <rFont val="Tahoma"/>
            <family val="2"/>
          </rPr>
          <t xml:space="preserve">, delete the number in the correct </t>
        </r>
        <r>
          <rPr>
            <b/>
            <sz val="11"/>
            <color indexed="81"/>
            <rFont val="Tahoma"/>
            <family val="2"/>
          </rPr>
          <t>Instructional Minutes</t>
        </r>
        <r>
          <rPr>
            <sz val="11"/>
            <color indexed="81"/>
            <rFont val="Tahoma"/>
            <family val="2"/>
          </rPr>
          <t xml:space="preserve"> cell.</t>
        </r>
        <r>
          <rPr>
            <sz val="9"/>
            <color indexed="81"/>
            <rFont val="Tahoma"/>
            <family val="2"/>
          </rPr>
          <t xml:space="preserve">
</t>
        </r>
      </text>
    </comment>
    <comment ref="G3" authorId="0" shapeId="0" xr:uid="{00000000-0006-0000-0B00-000005000000}">
      <text>
        <r>
          <rPr>
            <sz val="11"/>
            <color indexed="81"/>
            <rFont val="Tahoma"/>
            <family val="2"/>
          </rPr>
          <t xml:space="preserve">If any of the blocks below are </t>
        </r>
        <r>
          <rPr>
            <b/>
            <sz val="11"/>
            <color indexed="81"/>
            <rFont val="Tahoma"/>
            <family val="2"/>
          </rPr>
          <t>Assigned Preps</t>
        </r>
        <r>
          <rPr>
            <sz val="11"/>
            <color indexed="81"/>
            <rFont val="Tahoma"/>
            <family val="2"/>
          </rPr>
          <t>, place the number of minutes you see in the "</t>
        </r>
        <r>
          <rPr>
            <b/>
            <sz val="11"/>
            <color indexed="81"/>
            <rFont val="Tahoma"/>
            <family val="2"/>
          </rPr>
          <t>Total Minutes</t>
        </r>
        <r>
          <rPr>
            <sz val="11"/>
            <color indexed="81"/>
            <rFont val="Tahoma"/>
            <family val="2"/>
          </rPr>
          <t>" cell in the empty cell.</t>
        </r>
      </text>
    </comment>
    <comment ref="H3" authorId="0" shapeId="0" xr:uid="{00000000-0006-0000-0B00-000006000000}">
      <text>
        <r>
          <rPr>
            <b/>
            <sz val="11"/>
            <color indexed="81"/>
            <rFont val="Tahoma"/>
            <family val="2"/>
          </rPr>
          <t>If any of the blocks below are assigned to you, place the number of minutes you see in the "Total Minutes" cell in the empty cell.</t>
        </r>
        <r>
          <rPr>
            <sz val="9"/>
            <color indexed="81"/>
            <rFont val="Tahoma"/>
            <family val="2"/>
          </rPr>
          <t xml:space="preserve">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Sean Brown</author>
  </authors>
  <commentList>
    <comment ref="B3" authorId="0" shapeId="0" xr:uid="{00000000-0006-0000-0C00-000001000000}">
      <text>
        <r>
          <rPr>
            <b/>
            <sz val="9"/>
            <color indexed="81"/>
            <rFont val="Tahoma"/>
            <family val="2"/>
          </rPr>
          <t>The names in the Block / Transition / Break cells below are automatically transferred from "Mon-Day 1".  If you wish, you may change the names below.</t>
        </r>
        <r>
          <rPr>
            <sz val="9"/>
            <color indexed="81"/>
            <rFont val="Tahoma"/>
            <family val="2"/>
          </rPr>
          <t xml:space="preserve">
</t>
        </r>
      </text>
    </comment>
    <comment ref="C3" authorId="0" shapeId="0" xr:uid="{00000000-0006-0000-0C00-000002000000}">
      <text>
        <r>
          <rPr>
            <b/>
            <sz val="11"/>
            <color indexed="81"/>
            <rFont val="Tahoma"/>
            <family val="2"/>
          </rPr>
          <t>Type in the START time for each of the blocks below.</t>
        </r>
        <r>
          <rPr>
            <sz val="9"/>
            <color indexed="81"/>
            <rFont val="Tahoma"/>
            <family val="2"/>
          </rPr>
          <t xml:space="preserve">
</t>
        </r>
      </text>
    </comment>
    <comment ref="D3" authorId="0" shapeId="0" xr:uid="{00000000-0006-0000-0C00-000003000000}">
      <text>
        <r>
          <rPr>
            <b/>
            <sz val="11"/>
            <color indexed="81"/>
            <rFont val="Tahoma"/>
            <family val="2"/>
          </rPr>
          <t>Type in the END time for each of the blocks below.</t>
        </r>
        <r>
          <rPr>
            <sz val="11"/>
            <color indexed="81"/>
            <rFont val="Tahoma"/>
            <family val="2"/>
          </rPr>
          <t xml:space="preserve">
</t>
        </r>
      </text>
    </comment>
    <comment ref="F3" authorId="0" shapeId="0" xr:uid="{00000000-0006-0000-0C00-000004000000}">
      <text>
        <r>
          <rPr>
            <sz val="11"/>
            <color indexed="81"/>
            <rFont val="Tahoma"/>
            <family val="2"/>
          </rPr>
          <t xml:space="preserve">If any of the blocks below are </t>
        </r>
        <r>
          <rPr>
            <b/>
            <sz val="11"/>
            <color indexed="81"/>
            <rFont val="Tahoma"/>
            <family val="2"/>
          </rPr>
          <t>Unassigned Preps</t>
        </r>
        <r>
          <rPr>
            <sz val="11"/>
            <color indexed="81"/>
            <rFont val="Tahoma"/>
            <family val="2"/>
          </rPr>
          <t xml:space="preserve">, delete the number in the correct </t>
        </r>
        <r>
          <rPr>
            <b/>
            <sz val="11"/>
            <color indexed="81"/>
            <rFont val="Tahoma"/>
            <family val="2"/>
          </rPr>
          <t>Instructional Minutes</t>
        </r>
        <r>
          <rPr>
            <sz val="11"/>
            <color indexed="81"/>
            <rFont val="Tahoma"/>
            <family val="2"/>
          </rPr>
          <t xml:space="preserve"> cell.</t>
        </r>
        <r>
          <rPr>
            <sz val="9"/>
            <color indexed="81"/>
            <rFont val="Tahoma"/>
            <family val="2"/>
          </rPr>
          <t xml:space="preserve">
</t>
        </r>
      </text>
    </comment>
    <comment ref="G3" authorId="0" shapeId="0" xr:uid="{00000000-0006-0000-0C00-000005000000}">
      <text>
        <r>
          <rPr>
            <sz val="11"/>
            <color indexed="81"/>
            <rFont val="Tahoma"/>
            <family val="2"/>
          </rPr>
          <t xml:space="preserve">If any of the blocks below are </t>
        </r>
        <r>
          <rPr>
            <b/>
            <sz val="11"/>
            <color indexed="81"/>
            <rFont val="Tahoma"/>
            <family val="2"/>
          </rPr>
          <t>Assigned Preps</t>
        </r>
        <r>
          <rPr>
            <sz val="11"/>
            <color indexed="81"/>
            <rFont val="Tahoma"/>
            <family val="2"/>
          </rPr>
          <t>, place the number of minutes you see in the "</t>
        </r>
        <r>
          <rPr>
            <b/>
            <sz val="11"/>
            <color indexed="81"/>
            <rFont val="Tahoma"/>
            <family val="2"/>
          </rPr>
          <t>Total Minutes</t>
        </r>
        <r>
          <rPr>
            <sz val="11"/>
            <color indexed="81"/>
            <rFont val="Tahoma"/>
            <family val="2"/>
          </rPr>
          <t>" cell in the empty cell.</t>
        </r>
      </text>
    </comment>
    <comment ref="H3" authorId="0" shapeId="0" xr:uid="{00000000-0006-0000-0C00-000006000000}">
      <text>
        <r>
          <rPr>
            <b/>
            <sz val="11"/>
            <color indexed="81"/>
            <rFont val="Tahoma"/>
            <family val="2"/>
          </rPr>
          <t>If any of the blocks below are assigned to you, place the number of minutes you see in the "Total Minutes" cell in the empty cell.</t>
        </r>
        <r>
          <rPr>
            <sz val="9"/>
            <color indexed="81"/>
            <rFont val="Tahoma"/>
            <family val="2"/>
          </rPr>
          <t xml:space="preserve">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Sean Brown</author>
  </authors>
  <commentList>
    <comment ref="B3" authorId="0" shapeId="0" xr:uid="{00000000-0006-0000-0D00-000001000000}">
      <text>
        <r>
          <rPr>
            <b/>
            <sz val="9"/>
            <color indexed="81"/>
            <rFont val="Tahoma"/>
            <family val="2"/>
          </rPr>
          <t>The names in the Block / Transition / Break cells below are automatically transferred from "Mon-Day 1".  If you wish, you may change the names below.</t>
        </r>
        <r>
          <rPr>
            <sz val="9"/>
            <color indexed="81"/>
            <rFont val="Tahoma"/>
            <family val="2"/>
          </rPr>
          <t xml:space="preserve">
</t>
        </r>
      </text>
    </comment>
    <comment ref="C3" authorId="0" shapeId="0" xr:uid="{00000000-0006-0000-0D00-000002000000}">
      <text>
        <r>
          <rPr>
            <b/>
            <sz val="11"/>
            <color indexed="81"/>
            <rFont val="Tahoma"/>
            <family val="2"/>
          </rPr>
          <t>Type in the START time for each of the blocks below.</t>
        </r>
        <r>
          <rPr>
            <sz val="9"/>
            <color indexed="81"/>
            <rFont val="Tahoma"/>
            <family val="2"/>
          </rPr>
          <t xml:space="preserve">
</t>
        </r>
      </text>
    </comment>
    <comment ref="D3" authorId="0" shapeId="0" xr:uid="{00000000-0006-0000-0D00-000003000000}">
      <text>
        <r>
          <rPr>
            <b/>
            <sz val="11"/>
            <color indexed="81"/>
            <rFont val="Tahoma"/>
            <family val="2"/>
          </rPr>
          <t>Type in the END time for each of the blocks below.</t>
        </r>
        <r>
          <rPr>
            <sz val="11"/>
            <color indexed="81"/>
            <rFont val="Tahoma"/>
            <family val="2"/>
          </rPr>
          <t xml:space="preserve">
</t>
        </r>
      </text>
    </comment>
    <comment ref="F3" authorId="0" shapeId="0" xr:uid="{00000000-0006-0000-0D00-000004000000}">
      <text>
        <r>
          <rPr>
            <sz val="11"/>
            <color indexed="81"/>
            <rFont val="Tahoma"/>
            <family val="2"/>
          </rPr>
          <t xml:space="preserve">If any of the blocks below are </t>
        </r>
        <r>
          <rPr>
            <b/>
            <sz val="11"/>
            <color indexed="81"/>
            <rFont val="Tahoma"/>
            <family val="2"/>
          </rPr>
          <t>Unassigned Preps</t>
        </r>
        <r>
          <rPr>
            <sz val="11"/>
            <color indexed="81"/>
            <rFont val="Tahoma"/>
            <family val="2"/>
          </rPr>
          <t xml:space="preserve">, delete the number in the correct </t>
        </r>
        <r>
          <rPr>
            <b/>
            <sz val="11"/>
            <color indexed="81"/>
            <rFont val="Tahoma"/>
            <family val="2"/>
          </rPr>
          <t>Instructional Minutes</t>
        </r>
        <r>
          <rPr>
            <sz val="11"/>
            <color indexed="81"/>
            <rFont val="Tahoma"/>
            <family val="2"/>
          </rPr>
          <t xml:space="preserve"> cell.</t>
        </r>
        <r>
          <rPr>
            <sz val="9"/>
            <color indexed="81"/>
            <rFont val="Tahoma"/>
            <family val="2"/>
          </rPr>
          <t xml:space="preserve">
</t>
        </r>
      </text>
    </comment>
    <comment ref="G3" authorId="0" shapeId="0" xr:uid="{00000000-0006-0000-0D00-000005000000}">
      <text>
        <r>
          <rPr>
            <sz val="11"/>
            <color indexed="81"/>
            <rFont val="Tahoma"/>
            <family val="2"/>
          </rPr>
          <t xml:space="preserve">If any of the blocks below are </t>
        </r>
        <r>
          <rPr>
            <b/>
            <sz val="11"/>
            <color indexed="81"/>
            <rFont val="Tahoma"/>
            <family val="2"/>
          </rPr>
          <t>Assigned Preps</t>
        </r>
        <r>
          <rPr>
            <sz val="11"/>
            <color indexed="81"/>
            <rFont val="Tahoma"/>
            <family val="2"/>
          </rPr>
          <t>, place the number of minutes you see in the "</t>
        </r>
        <r>
          <rPr>
            <b/>
            <sz val="11"/>
            <color indexed="81"/>
            <rFont val="Tahoma"/>
            <family val="2"/>
          </rPr>
          <t>Total Minutes</t>
        </r>
        <r>
          <rPr>
            <sz val="11"/>
            <color indexed="81"/>
            <rFont val="Tahoma"/>
            <family val="2"/>
          </rPr>
          <t>" cell in the empty cell.</t>
        </r>
      </text>
    </comment>
    <comment ref="H3" authorId="0" shapeId="0" xr:uid="{00000000-0006-0000-0D00-000006000000}">
      <text>
        <r>
          <rPr>
            <b/>
            <sz val="11"/>
            <color indexed="81"/>
            <rFont val="Tahoma"/>
            <family val="2"/>
          </rPr>
          <t>If any of the blocks below are assigned to you, place the number of minutes you see in the "Total Minutes" cell in the empty cell.</t>
        </r>
        <r>
          <rPr>
            <sz val="9"/>
            <color indexed="81"/>
            <rFont val="Tahoma"/>
            <family val="2"/>
          </rPr>
          <t xml:space="preserve">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Sean Brown</author>
  </authors>
  <commentList>
    <comment ref="B3" authorId="0" shapeId="0" xr:uid="{00000000-0006-0000-0E00-000001000000}">
      <text>
        <r>
          <rPr>
            <b/>
            <sz val="9"/>
            <color indexed="81"/>
            <rFont val="Tahoma"/>
            <family val="2"/>
          </rPr>
          <t>The names in the Block / Transition / Break cells below are automatically transferred from "Mon-Day 1".  If you wish, you may change the names below.</t>
        </r>
        <r>
          <rPr>
            <sz val="9"/>
            <color indexed="81"/>
            <rFont val="Tahoma"/>
            <family val="2"/>
          </rPr>
          <t xml:space="preserve">
</t>
        </r>
      </text>
    </comment>
    <comment ref="C3" authorId="0" shapeId="0" xr:uid="{00000000-0006-0000-0E00-000002000000}">
      <text>
        <r>
          <rPr>
            <b/>
            <sz val="11"/>
            <color indexed="81"/>
            <rFont val="Tahoma"/>
            <family val="2"/>
          </rPr>
          <t>Type in the START time for each of the blocks below.</t>
        </r>
        <r>
          <rPr>
            <sz val="9"/>
            <color indexed="81"/>
            <rFont val="Tahoma"/>
            <family val="2"/>
          </rPr>
          <t xml:space="preserve">
</t>
        </r>
      </text>
    </comment>
    <comment ref="D3" authorId="0" shapeId="0" xr:uid="{00000000-0006-0000-0E00-000003000000}">
      <text>
        <r>
          <rPr>
            <b/>
            <sz val="11"/>
            <color indexed="81"/>
            <rFont val="Tahoma"/>
            <family val="2"/>
          </rPr>
          <t>Type in the END time for each of the blocks below.</t>
        </r>
        <r>
          <rPr>
            <sz val="11"/>
            <color indexed="81"/>
            <rFont val="Tahoma"/>
            <family val="2"/>
          </rPr>
          <t xml:space="preserve">
</t>
        </r>
      </text>
    </comment>
    <comment ref="F3" authorId="0" shapeId="0" xr:uid="{00000000-0006-0000-0E00-000004000000}">
      <text>
        <r>
          <rPr>
            <sz val="11"/>
            <color indexed="81"/>
            <rFont val="Tahoma"/>
            <family val="2"/>
          </rPr>
          <t xml:space="preserve">If any of the blocks below are </t>
        </r>
        <r>
          <rPr>
            <b/>
            <sz val="11"/>
            <color indexed="81"/>
            <rFont val="Tahoma"/>
            <family val="2"/>
          </rPr>
          <t>Unassigned Preps</t>
        </r>
        <r>
          <rPr>
            <sz val="11"/>
            <color indexed="81"/>
            <rFont val="Tahoma"/>
            <family val="2"/>
          </rPr>
          <t xml:space="preserve">, delete the number in the correct </t>
        </r>
        <r>
          <rPr>
            <b/>
            <sz val="11"/>
            <color indexed="81"/>
            <rFont val="Tahoma"/>
            <family val="2"/>
          </rPr>
          <t>Instructional Minutes</t>
        </r>
        <r>
          <rPr>
            <sz val="11"/>
            <color indexed="81"/>
            <rFont val="Tahoma"/>
            <family val="2"/>
          </rPr>
          <t xml:space="preserve"> cell.</t>
        </r>
        <r>
          <rPr>
            <sz val="9"/>
            <color indexed="81"/>
            <rFont val="Tahoma"/>
            <family val="2"/>
          </rPr>
          <t xml:space="preserve">
</t>
        </r>
      </text>
    </comment>
    <comment ref="G3" authorId="0" shapeId="0" xr:uid="{00000000-0006-0000-0E00-000005000000}">
      <text>
        <r>
          <rPr>
            <sz val="11"/>
            <color indexed="81"/>
            <rFont val="Tahoma"/>
            <family val="2"/>
          </rPr>
          <t xml:space="preserve">If any of the blocks below are </t>
        </r>
        <r>
          <rPr>
            <b/>
            <sz val="11"/>
            <color indexed="81"/>
            <rFont val="Tahoma"/>
            <family val="2"/>
          </rPr>
          <t>Assigned Preps</t>
        </r>
        <r>
          <rPr>
            <sz val="11"/>
            <color indexed="81"/>
            <rFont val="Tahoma"/>
            <family val="2"/>
          </rPr>
          <t>, place the number of minutes you see in the "</t>
        </r>
        <r>
          <rPr>
            <b/>
            <sz val="11"/>
            <color indexed="81"/>
            <rFont val="Tahoma"/>
            <family val="2"/>
          </rPr>
          <t>Total Minutes</t>
        </r>
        <r>
          <rPr>
            <sz val="11"/>
            <color indexed="81"/>
            <rFont val="Tahoma"/>
            <family val="2"/>
          </rPr>
          <t>" cell in the empty cell.</t>
        </r>
      </text>
    </comment>
    <comment ref="H3" authorId="0" shapeId="0" xr:uid="{00000000-0006-0000-0E00-000006000000}">
      <text>
        <r>
          <rPr>
            <b/>
            <sz val="11"/>
            <color indexed="81"/>
            <rFont val="Tahoma"/>
            <family val="2"/>
          </rPr>
          <t>If any of the blocks below are assigned to you, place the number of minutes you see in the "Total Minutes" cell in the empty cell.</t>
        </r>
        <r>
          <rPr>
            <sz val="9"/>
            <color indexed="81"/>
            <rFont val="Tahoma"/>
            <family val="2"/>
          </rPr>
          <t xml:space="preserve">
</t>
        </r>
      </text>
    </comment>
    <comment ref="C4" authorId="0" shapeId="0" xr:uid="{00000000-0006-0000-0E00-000007000000}">
      <text>
        <r>
          <rPr>
            <b/>
            <u/>
            <sz val="9"/>
            <color rgb="FF000000"/>
            <rFont val="Tahoma"/>
            <family val="2"/>
          </rPr>
          <t>Supervision Tip:</t>
        </r>
        <r>
          <rPr>
            <b/>
            <sz val="9"/>
            <color rgb="FF000000"/>
            <rFont val="Tahoma"/>
            <family val="2"/>
          </rPr>
          <t xml:space="preserve"> Enter the time you are required to be on supervision.</t>
        </r>
      </text>
    </comment>
    <comment ref="D4" authorId="0" shapeId="0" xr:uid="{00000000-0006-0000-0E00-000008000000}">
      <text>
        <r>
          <rPr>
            <b/>
            <u/>
            <sz val="9"/>
            <color indexed="81"/>
            <rFont val="Tahoma"/>
            <family val="2"/>
          </rPr>
          <t>Supervision Tip:</t>
        </r>
        <r>
          <rPr>
            <b/>
            <sz val="9"/>
            <color indexed="81"/>
            <rFont val="Tahoma"/>
            <family val="2"/>
          </rPr>
          <t xml:space="preserve"> Enter the time your assigned supervision ends.</t>
        </r>
      </text>
    </comment>
    <comment ref="C5" authorId="0" shapeId="0" xr:uid="{00000000-0006-0000-0E00-000009000000}">
      <text>
        <r>
          <rPr>
            <b/>
            <u/>
            <sz val="9"/>
            <color indexed="81"/>
            <rFont val="Tahoma"/>
            <family val="2"/>
          </rPr>
          <t>Transition/Break Tip:</t>
        </r>
        <r>
          <rPr>
            <b/>
            <sz val="9"/>
            <color indexed="81"/>
            <rFont val="Tahoma"/>
            <family val="2"/>
          </rPr>
          <t xml:space="preserve"> Enter the time you are required to supervise for a transition or break.</t>
        </r>
        <r>
          <rPr>
            <sz val="9"/>
            <color indexed="81"/>
            <rFont val="Tahoma"/>
            <family val="2"/>
          </rPr>
          <t xml:space="preserve">
</t>
        </r>
      </text>
    </comment>
    <comment ref="D5" authorId="0" shapeId="0" xr:uid="{00000000-0006-0000-0E00-00000A000000}">
      <text>
        <r>
          <rPr>
            <b/>
            <u/>
            <sz val="9"/>
            <color indexed="81"/>
            <rFont val="Tahoma"/>
            <family val="2"/>
          </rPr>
          <t>Transition/Break Tip:</t>
        </r>
        <r>
          <rPr>
            <b/>
            <sz val="9"/>
            <color indexed="81"/>
            <rFont val="Tahoma"/>
            <family val="2"/>
          </rPr>
          <t xml:space="preserve"> Enter the time your assigned transition/break supervision ends.</t>
        </r>
        <r>
          <rPr>
            <sz val="9"/>
            <color indexed="81"/>
            <rFont val="Tahoma"/>
            <family val="2"/>
          </rPr>
          <t xml:space="preserve">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Sean Brown</author>
  </authors>
  <commentList>
    <comment ref="B3" authorId="0" shapeId="0" xr:uid="{00000000-0006-0000-0F00-000001000000}">
      <text>
        <r>
          <rPr>
            <b/>
            <sz val="9"/>
            <color indexed="81"/>
            <rFont val="Tahoma"/>
            <family val="2"/>
          </rPr>
          <t>The names in the Block / Transition / Break cells below are automatically transferred from "Mon-Day 1".  If you wish, you may change the names below.</t>
        </r>
        <r>
          <rPr>
            <sz val="9"/>
            <color indexed="81"/>
            <rFont val="Tahoma"/>
            <family val="2"/>
          </rPr>
          <t xml:space="preserve">
</t>
        </r>
      </text>
    </comment>
    <comment ref="C3" authorId="0" shapeId="0" xr:uid="{00000000-0006-0000-0F00-000002000000}">
      <text>
        <r>
          <rPr>
            <b/>
            <sz val="11"/>
            <color indexed="81"/>
            <rFont val="Tahoma"/>
            <family val="2"/>
          </rPr>
          <t>Type in the START time for each of the blocks below.</t>
        </r>
        <r>
          <rPr>
            <sz val="9"/>
            <color indexed="81"/>
            <rFont val="Tahoma"/>
            <family val="2"/>
          </rPr>
          <t xml:space="preserve">
</t>
        </r>
      </text>
    </comment>
    <comment ref="D3" authorId="0" shapeId="0" xr:uid="{00000000-0006-0000-0F00-000003000000}">
      <text>
        <r>
          <rPr>
            <b/>
            <sz val="11"/>
            <color indexed="81"/>
            <rFont val="Tahoma"/>
            <family val="2"/>
          </rPr>
          <t>Type in the END time for each of the blocks below.</t>
        </r>
        <r>
          <rPr>
            <sz val="11"/>
            <color indexed="81"/>
            <rFont val="Tahoma"/>
            <family val="2"/>
          </rPr>
          <t xml:space="preserve">
</t>
        </r>
      </text>
    </comment>
    <comment ref="F3" authorId="0" shapeId="0" xr:uid="{00000000-0006-0000-0F00-000004000000}">
      <text>
        <r>
          <rPr>
            <sz val="11"/>
            <color indexed="81"/>
            <rFont val="Tahoma"/>
            <family val="2"/>
          </rPr>
          <t xml:space="preserve">If any of the blocks below are </t>
        </r>
        <r>
          <rPr>
            <b/>
            <sz val="11"/>
            <color indexed="81"/>
            <rFont val="Tahoma"/>
            <family val="2"/>
          </rPr>
          <t>Unassigned Preps</t>
        </r>
        <r>
          <rPr>
            <sz val="11"/>
            <color indexed="81"/>
            <rFont val="Tahoma"/>
            <family val="2"/>
          </rPr>
          <t xml:space="preserve">, delete the number in the correct </t>
        </r>
        <r>
          <rPr>
            <b/>
            <sz val="11"/>
            <color indexed="81"/>
            <rFont val="Tahoma"/>
            <family val="2"/>
          </rPr>
          <t>Instructional Minutes</t>
        </r>
        <r>
          <rPr>
            <sz val="11"/>
            <color indexed="81"/>
            <rFont val="Tahoma"/>
            <family val="2"/>
          </rPr>
          <t xml:space="preserve"> cell.</t>
        </r>
        <r>
          <rPr>
            <sz val="9"/>
            <color indexed="81"/>
            <rFont val="Tahoma"/>
            <family val="2"/>
          </rPr>
          <t xml:space="preserve">
</t>
        </r>
      </text>
    </comment>
    <comment ref="G3" authorId="0" shapeId="0" xr:uid="{00000000-0006-0000-0F00-000005000000}">
      <text>
        <r>
          <rPr>
            <sz val="11"/>
            <color indexed="81"/>
            <rFont val="Tahoma"/>
            <family val="2"/>
          </rPr>
          <t xml:space="preserve">If any of the blocks below are </t>
        </r>
        <r>
          <rPr>
            <b/>
            <sz val="11"/>
            <color indexed="81"/>
            <rFont val="Tahoma"/>
            <family val="2"/>
          </rPr>
          <t>Assigned Preps</t>
        </r>
        <r>
          <rPr>
            <sz val="11"/>
            <color indexed="81"/>
            <rFont val="Tahoma"/>
            <family val="2"/>
          </rPr>
          <t>, place the number of minutes you see in the "</t>
        </r>
        <r>
          <rPr>
            <b/>
            <sz val="11"/>
            <color indexed="81"/>
            <rFont val="Tahoma"/>
            <family val="2"/>
          </rPr>
          <t>Total Minutes</t>
        </r>
        <r>
          <rPr>
            <sz val="11"/>
            <color indexed="81"/>
            <rFont val="Tahoma"/>
            <family val="2"/>
          </rPr>
          <t>" cell in the empty cell.</t>
        </r>
      </text>
    </comment>
    <comment ref="H3" authorId="0" shapeId="0" xr:uid="{00000000-0006-0000-0F00-000006000000}">
      <text>
        <r>
          <rPr>
            <b/>
            <sz val="11"/>
            <color indexed="81"/>
            <rFont val="Tahoma"/>
            <family val="2"/>
          </rPr>
          <t>If any of the blocks below are assigned to you, place the number of minutes you see in the "Total Minutes" cell in the empty cell.</t>
        </r>
        <r>
          <rPr>
            <sz val="9"/>
            <color indexed="81"/>
            <rFont val="Tahoma"/>
            <family val="2"/>
          </rPr>
          <t xml:space="preserve">
</t>
        </r>
      </text>
    </comment>
    <comment ref="C4" authorId="0" shapeId="0" xr:uid="{00000000-0006-0000-0F00-000007000000}">
      <text>
        <r>
          <rPr>
            <b/>
            <u/>
            <sz val="9"/>
            <color rgb="FF000000"/>
            <rFont val="Tahoma"/>
            <family val="2"/>
          </rPr>
          <t>Supervision Tip:</t>
        </r>
        <r>
          <rPr>
            <b/>
            <sz val="9"/>
            <color rgb="FF000000"/>
            <rFont val="Tahoma"/>
            <family val="2"/>
          </rPr>
          <t xml:space="preserve"> Enter the time you are required to be on supervision.</t>
        </r>
      </text>
    </comment>
    <comment ref="D4" authorId="0" shapeId="0" xr:uid="{00000000-0006-0000-0F00-000008000000}">
      <text>
        <r>
          <rPr>
            <b/>
            <u/>
            <sz val="9"/>
            <color indexed="81"/>
            <rFont val="Tahoma"/>
            <family val="2"/>
          </rPr>
          <t>Supervision Tip:</t>
        </r>
        <r>
          <rPr>
            <b/>
            <sz val="9"/>
            <color indexed="81"/>
            <rFont val="Tahoma"/>
            <family val="2"/>
          </rPr>
          <t xml:space="preserve"> Enter the time your assigned supervision ends.</t>
        </r>
      </text>
    </comment>
    <comment ref="C5" authorId="0" shapeId="0" xr:uid="{00000000-0006-0000-0F00-000009000000}">
      <text>
        <r>
          <rPr>
            <b/>
            <u/>
            <sz val="9"/>
            <color indexed="81"/>
            <rFont val="Tahoma"/>
            <family val="2"/>
          </rPr>
          <t>Transition/Break Tip:</t>
        </r>
        <r>
          <rPr>
            <b/>
            <sz val="9"/>
            <color indexed="81"/>
            <rFont val="Tahoma"/>
            <family val="2"/>
          </rPr>
          <t xml:space="preserve"> Enter the time you are required to supervise for a transition or break.</t>
        </r>
        <r>
          <rPr>
            <sz val="9"/>
            <color indexed="81"/>
            <rFont val="Tahoma"/>
            <family val="2"/>
          </rPr>
          <t xml:space="preserve">
</t>
        </r>
      </text>
    </comment>
    <comment ref="D5" authorId="0" shapeId="0" xr:uid="{00000000-0006-0000-0F00-00000A000000}">
      <text>
        <r>
          <rPr>
            <b/>
            <u/>
            <sz val="9"/>
            <color indexed="81"/>
            <rFont val="Tahoma"/>
            <family val="2"/>
          </rPr>
          <t>Transition/Break Tip:</t>
        </r>
        <r>
          <rPr>
            <b/>
            <sz val="9"/>
            <color indexed="81"/>
            <rFont val="Tahoma"/>
            <family val="2"/>
          </rPr>
          <t xml:space="preserve"> Enter the time your assigned transition/break supervision ends.</t>
        </r>
        <r>
          <rPr>
            <sz val="9"/>
            <color indexed="81"/>
            <rFont val="Tahoma"/>
            <family val="2"/>
          </rPr>
          <t xml:space="preserve">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Sean Brown</author>
  </authors>
  <commentList>
    <comment ref="B3" authorId="0" shapeId="0" xr:uid="{00000000-0006-0000-1000-000001000000}">
      <text>
        <r>
          <rPr>
            <b/>
            <sz val="9"/>
            <color indexed="81"/>
            <rFont val="Tahoma"/>
            <family val="2"/>
          </rPr>
          <t>The names in the Block / Transition / Break cells below are automatically transferred from "Mon-Day 1".  If you wish, you may change the names below.</t>
        </r>
        <r>
          <rPr>
            <sz val="9"/>
            <color indexed="81"/>
            <rFont val="Tahoma"/>
            <family val="2"/>
          </rPr>
          <t xml:space="preserve">
</t>
        </r>
      </text>
    </comment>
    <comment ref="C3" authorId="0" shapeId="0" xr:uid="{00000000-0006-0000-1000-000002000000}">
      <text>
        <r>
          <rPr>
            <b/>
            <sz val="11"/>
            <color indexed="81"/>
            <rFont val="Tahoma"/>
            <family val="2"/>
          </rPr>
          <t>Type in the START time for each of the blocks below.</t>
        </r>
        <r>
          <rPr>
            <sz val="9"/>
            <color indexed="81"/>
            <rFont val="Tahoma"/>
            <family val="2"/>
          </rPr>
          <t xml:space="preserve">
</t>
        </r>
      </text>
    </comment>
    <comment ref="D3" authorId="0" shapeId="0" xr:uid="{00000000-0006-0000-1000-000003000000}">
      <text>
        <r>
          <rPr>
            <b/>
            <sz val="11"/>
            <color indexed="81"/>
            <rFont val="Tahoma"/>
            <family val="2"/>
          </rPr>
          <t>Type in the END time for each of the blocks below.</t>
        </r>
        <r>
          <rPr>
            <sz val="11"/>
            <color indexed="81"/>
            <rFont val="Tahoma"/>
            <family val="2"/>
          </rPr>
          <t xml:space="preserve">
</t>
        </r>
      </text>
    </comment>
    <comment ref="F3" authorId="0" shapeId="0" xr:uid="{00000000-0006-0000-1000-000004000000}">
      <text>
        <r>
          <rPr>
            <sz val="11"/>
            <color indexed="81"/>
            <rFont val="Tahoma"/>
            <family val="2"/>
          </rPr>
          <t xml:space="preserve">If any of the blocks below are </t>
        </r>
        <r>
          <rPr>
            <b/>
            <sz val="11"/>
            <color indexed="81"/>
            <rFont val="Tahoma"/>
            <family val="2"/>
          </rPr>
          <t>Unassigned Preps</t>
        </r>
        <r>
          <rPr>
            <sz val="11"/>
            <color indexed="81"/>
            <rFont val="Tahoma"/>
            <family val="2"/>
          </rPr>
          <t xml:space="preserve">, delete the number in the correct </t>
        </r>
        <r>
          <rPr>
            <b/>
            <sz val="11"/>
            <color indexed="81"/>
            <rFont val="Tahoma"/>
            <family val="2"/>
          </rPr>
          <t>Instructional Minutes</t>
        </r>
        <r>
          <rPr>
            <sz val="11"/>
            <color indexed="81"/>
            <rFont val="Tahoma"/>
            <family val="2"/>
          </rPr>
          <t xml:space="preserve"> cell.</t>
        </r>
        <r>
          <rPr>
            <sz val="9"/>
            <color indexed="81"/>
            <rFont val="Tahoma"/>
            <family val="2"/>
          </rPr>
          <t xml:space="preserve">
</t>
        </r>
      </text>
    </comment>
    <comment ref="G3" authorId="0" shapeId="0" xr:uid="{00000000-0006-0000-1000-000005000000}">
      <text>
        <r>
          <rPr>
            <sz val="11"/>
            <color indexed="81"/>
            <rFont val="Tahoma"/>
            <family val="2"/>
          </rPr>
          <t xml:space="preserve">If any of the blocks below are </t>
        </r>
        <r>
          <rPr>
            <b/>
            <sz val="11"/>
            <color indexed="81"/>
            <rFont val="Tahoma"/>
            <family val="2"/>
          </rPr>
          <t>Assigned Preps</t>
        </r>
        <r>
          <rPr>
            <sz val="11"/>
            <color indexed="81"/>
            <rFont val="Tahoma"/>
            <family val="2"/>
          </rPr>
          <t>, place the number of minutes you see in the "</t>
        </r>
        <r>
          <rPr>
            <b/>
            <sz val="11"/>
            <color indexed="81"/>
            <rFont val="Tahoma"/>
            <family val="2"/>
          </rPr>
          <t>Total Minutes</t>
        </r>
        <r>
          <rPr>
            <sz val="11"/>
            <color indexed="81"/>
            <rFont val="Tahoma"/>
            <family val="2"/>
          </rPr>
          <t>" cell in the empty cell.</t>
        </r>
      </text>
    </comment>
    <comment ref="H3" authorId="0" shapeId="0" xr:uid="{00000000-0006-0000-1000-000006000000}">
      <text>
        <r>
          <rPr>
            <b/>
            <sz val="11"/>
            <color indexed="81"/>
            <rFont val="Tahoma"/>
            <family val="2"/>
          </rPr>
          <t>If any of the blocks below are assigned to you, place the number of minutes you see in the "Total Minutes" cell in the empty cell.</t>
        </r>
        <r>
          <rPr>
            <sz val="9"/>
            <color indexed="81"/>
            <rFont val="Tahoma"/>
            <family val="2"/>
          </rPr>
          <t xml:space="preserve">
</t>
        </r>
      </text>
    </comment>
    <comment ref="C4" authorId="0" shapeId="0" xr:uid="{00000000-0006-0000-1000-000007000000}">
      <text>
        <r>
          <rPr>
            <b/>
            <u/>
            <sz val="9"/>
            <color rgb="FF000000"/>
            <rFont val="Tahoma"/>
            <family val="2"/>
          </rPr>
          <t>Supervision Tip:</t>
        </r>
        <r>
          <rPr>
            <b/>
            <sz val="9"/>
            <color rgb="FF000000"/>
            <rFont val="Tahoma"/>
            <family val="2"/>
          </rPr>
          <t xml:space="preserve"> Enter the time you are required to be on supervision.</t>
        </r>
      </text>
    </comment>
    <comment ref="D4" authorId="0" shapeId="0" xr:uid="{00000000-0006-0000-1000-000008000000}">
      <text>
        <r>
          <rPr>
            <b/>
            <u/>
            <sz val="9"/>
            <color indexed="81"/>
            <rFont val="Tahoma"/>
            <family val="2"/>
          </rPr>
          <t>Supervision Tip:</t>
        </r>
        <r>
          <rPr>
            <b/>
            <sz val="9"/>
            <color indexed="81"/>
            <rFont val="Tahoma"/>
            <family val="2"/>
          </rPr>
          <t xml:space="preserve"> Enter the time your assigned supervision ends.</t>
        </r>
      </text>
    </comment>
    <comment ref="C5" authorId="0" shapeId="0" xr:uid="{00000000-0006-0000-1000-000009000000}">
      <text>
        <r>
          <rPr>
            <b/>
            <u/>
            <sz val="9"/>
            <color indexed="81"/>
            <rFont val="Tahoma"/>
            <family val="2"/>
          </rPr>
          <t>Transition/Break Tip:</t>
        </r>
        <r>
          <rPr>
            <b/>
            <sz val="9"/>
            <color indexed="81"/>
            <rFont val="Tahoma"/>
            <family val="2"/>
          </rPr>
          <t xml:space="preserve"> Enter the time you are required to supervise for a transition or break.</t>
        </r>
        <r>
          <rPr>
            <sz val="9"/>
            <color indexed="81"/>
            <rFont val="Tahoma"/>
            <family val="2"/>
          </rPr>
          <t xml:space="preserve">
</t>
        </r>
      </text>
    </comment>
    <comment ref="D5" authorId="0" shapeId="0" xr:uid="{00000000-0006-0000-1000-00000A000000}">
      <text>
        <r>
          <rPr>
            <b/>
            <u/>
            <sz val="9"/>
            <color indexed="81"/>
            <rFont val="Tahoma"/>
            <family val="2"/>
          </rPr>
          <t>Transition/Break Tip:</t>
        </r>
        <r>
          <rPr>
            <b/>
            <sz val="9"/>
            <color indexed="81"/>
            <rFont val="Tahoma"/>
            <family val="2"/>
          </rPr>
          <t xml:space="preserve"> Enter the time your assigned transition/break supervision ends.</t>
        </r>
        <r>
          <rPr>
            <sz val="9"/>
            <color indexed="81"/>
            <rFont val="Tahoma"/>
            <family val="2"/>
          </rPr>
          <t xml:space="preserve">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Sean Brown</author>
  </authors>
  <commentList>
    <comment ref="M1" authorId="0" shapeId="0" xr:uid="{00000000-0006-0000-1100-000001000000}">
      <text>
        <r>
          <rPr>
            <b/>
            <sz val="14"/>
            <color indexed="81"/>
            <rFont val="Tahoma"/>
            <family val="2"/>
          </rPr>
          <t>Click on a cell below to move to the correct day.</t>
        </r>
      </text>
    </comment>
    <comment ref="D2" authorId="0" shapeId="0" xr:uid="{00000000-0006-0000-1100-000002000000}">
      <text>
        <r>
          <rPr>
            <b/>
            <sz val="14"/>
            <color indexed="81"/>
            <rFont val="Tahoma"/>
            <family val="2"/>
          </rPr>
          <t>ONLY change this cell IF your FTE changes mid-year.</t>
        </r>
        <r>
          <rPr>
            <sz val="9"/>
            <color indexed="81"/>
            <rFont val="Tahoma"/>
            <family val="2"/>
          </rPr>
          <t xml:space="preserve">
</t>
        </r>
      </text>
    </comment>
    <comment ref="H2" authorId="0" shapeId="0" xr:uid="{00000000-0006-0000-1100-000003000000}">
      <text>
        <r>
          <rPr>
            <b/>
            <sz val="12"/>
            <color indexed="81"/>
            <rFont val="Tahoma"/>
            <family val="2"/>
          </rPr>
          <t>Assignable Time Calculation Spreadsheet Tips and Tricks</t>
        </r>
        <r>
          <rPr>
            <b/>
            <sz val="9"/>
            <color indexed="81"/>
            <rFont val="Tahoma"/>
            <family val="2"/>
          </rPr>
          <t xml:space="preserve">
</t>
        </r>
        <r>
          <rPr>
            <sz val="12"/>
            <color indexed="81"/>
            <rFont val="Tahoma"/>
            <family val="2"/>
          </rPr>
          <t xml:space="preserve">1. Cells with a </t>
        </r>
        <r>
          <rPr>
            <b/>
            <sz val="12"/>
            <color indexed="81"/>
            <rFont val="Tahoma"/>
            <family val="2"/>
          </rPr>
          <t>red top right corner</t>
        </r>
        <r>
          <rPr>
            <sz val="12"/>
            <color indexed="81"/>
            <rFont val="Tahoma"/>
            <family val="2"/>
          </rPr>
          <t xml:space="preserve"> have a comment that can be displayed by placing your pointer on the cell.
2. Enter the </t>
        </r>
        <r>
          <rPr>
            <b/>
            <sz val="12"/>
            <color indexed="81"/>
            <rFont val="Tahoma"/>
            <family val="2"/>
          </rPr>
          <t>time</t>
        </r>
        <r>
          <rPr>
            <sz val="12"/>
            <color indexed="81"/>
            <rFont val="Tahoma"/>
            <family val="2"/>
          </rPr>
          <t xml:space="preserve"> (before / after school, prep time) you are </t>
        </r>
        <r>
          <rPr>
            <b/>
            <sz val="12"/>
            <color indexed="81"/>
            <rFont val="Tahoma"/>
            <family val="2"/>
          </rPr>
          <t>assigned,</t>
        </r>
        <r>
          <rPr>
            <sz val="12"/>
            <color indexed="81"/>
            <rFont val="Tahoma"/>
            <family val="2"/>
          </rPr>
          <t xml:space="preserve"> in </t>
        </r>
        <r>
          <rPr>
            <b/>
            <sz val="12"/>
            <color indexed="81"/>
            <rFont val="Tahoma"/>
            <family val="2"/>
          </rPr>
          <t>minutes,</t>
        </r>
        <r>
          <rPr>
            <sz val="12"/>
            <color indexed="81"/>
            <rFont val="Tahoma"/>
            <family val="2"/>
          </rPr>
          <t xml:space="preserve"> in the </t>
        </r>
        <r>
          <rPr>
            <b/>
            <sz val="12"/>
            <color indexed="81"/>
            <rFont val="Tahoma"/>
            <family val="2"/>
          </rPr>
          <t>columns</t>
        </r>
        <r>
          <rPr>
            <sz val="12"/>
            <color indexed="81"/>
            <rFont val="Tahoma"/>
            <family val="2"/>
          </rPr>
          <t xml:space="preserve"> below.
3. For the </t>
        </r>
        <r>
          <rPr>
            <b/>
            <sz val="12"/>
            <color indexed="81"/>
            <rFont val="Tahoma"/>
            <family val="2"/>
          </rPr>
          <t>Other Assigned Duties</t>
        </r>
        <r>
          <rPr>
            <sz val="12"/>
            <color indexed="81"/>
            <rFont val="Tahoma"/>
            <family val="2"/>
          </rPr>
          <t xml:space="preserve">, one should consider adding information in the note cell to itemize how the calculation of those minutes occurred.
4. Cells highlighted in blue are </t>
        </r>
        <r>
          <rPr>
            <b/>
            <sz val="12"/>
            <color indexed="81"/>
            <rFont val="Tahoma"/>
            <family val="2"/>
          </rPr>
          <t>self calculating</t>
        </r>
        <r>
          <rPr>
            <sz val="12"/>
            <color indexed="81"/>
            <rFont val="Tahoma"/>
            <family val="2"/>
          </rPr>
          <t>.</t>
        </r>
      </text>
    </comment>
    <comment ref="L2" authorId="0" shapeId="0" xr:uid="{00000000-0006-0000-1100-000004000000}">
      <text>
        <r>
          <rPr>
            <b/>
            <sz val="9"/>
            <color indexed="81"/>
            <rFont val="Tahoma"/>
            <family val="2"/>
          </rPr>
          <t>These are the total number of minutes worked for this specific day.</t>
        </r>
      </text>
    </comment>
    <comment ref="E6" authorId="0" shapeId="0" xr:uid="{00000000-0006-0000-1100-000005000000}">
      <text>
        <r>
          <rPr>
            <b/>
            <sz val="9"/>
            <color indexed="81"/>
            <rFont val="Tahoma"/>
            <family val="2"/>
          </rPr>
          <t>If this cell is red AND 0.00, it needs you to input your FTE above and have completed your timetable inputs.</t>
        </r>
        <r>
          <rPr>
            <sz val="9"/>
            <color indexed="81"/>
            <rFont val="Tahoma"/>
            <family val="2"/>
          </rPr>
          <t xml:space="preserve">
</t>
        </r>
      </text>
    </comment>
    <comment ref="C7" authorId="0" shapeId="0" xr:uid="{00000000-0006-0000-1100-000006000000}">
      <text>
        <r>
          <rPr>
            <sz val="11"/>
            <color indexed="81"/>
            <rFont val="Tahoma"/>
            <family val="2"/>
          </rPr>
          <t xml:space="preserve">Enter Time </t>
        </r>
        <r>
          <rPr>
            <b/>
            <sz val="11"/>
            <color indexed="81"/>
            <rFont val="Tahoma"/>
            <family val="2"/>
          </rPr>
          <t>BEFORE</t>
        </r>
        <r>
          <rPr>
            <sz val="11"/>
            <color indexed="81"/>
            <rFont val="Tahoma"/>
            <family val="2"/>
          </rPr>
          <t xml:space="preserve"> School (in minutes) in this column under this heading.</t>
        </r>
        <r>
          <rPr>
            <b/>
            <sz val="11"/>
            <color indexed="81"/>
            <rFont val="Tahoma"/>
            <family val="2"/>
          </rPr>
          <t xml:space="preserve">  </t>
        </r>
        <r>
          <rPr>
            <b/>
            <i/>
            <u/>
            <sz val="11"/>
            <color indexed="81"/>
            <rFont val="Tahoma"/>
            <family val="2"/>
          </rPr>
          <t>This does not include supervision.</t>
        </r>
        <r>
          <rPr>
            <sz val="9"/>
            <color indexed="81"/>
            <rFont val="Tahoma"/>
            <family val="2"/>
          </rPr>
          <t xml:space="preserve">
</t>
        </r>
      </text>
    </comment>
    <comment ref="D7" authorId="0" shapeId="0" xr:uid="{00000000-0006-0000-1100-000007000000}">
      <text>
        <r>
          <rPr>
            <sz val="11"/>
            <color indexed="81"/>
            <rFont val="Tahoma"/>
            <family val="2"/>
          </rPr>
          <t>Enter Assigned Prep Time (in minutes) in this column under this heading.</t>
        </r>
        <r>
          <rPr>
            <sz val="9"/>
            <color indexed="81"/>
            <rFont val="Tahoma"/>
            <family val="2"/>
          </rPr>
          <t xml:space="preserve">
</t>
        </r>
      </text>
    </comment>
    <comment ref="F7" authorId="0" shapeId="0" xr:uid="{00000000-0006-0000-1100-000008000000}">
      <text>
        <r>
          <rPr>
            <sz val="11"/>
            <color indexed="81"/>
            <rFont val="Tahoma"/>
            <family val="2"/>
          </rPr>
          <t>Enter Other Assigned Duties (in minutes) in this column under this heading.</t>
        </r>
        <r>
          <rPr>
            <sz val="9"/>
            <color indexed="81"/>
            <rFont val="Tahoma"/>
            <family val="2"/>
          </rPr>
          <t xml:space="preserve">
</t>
        </r>
      </text>
    </comment>
    <comment ref="H7" authorId="0" shapeId="0" xr:uid="{00000000-0006-0000-1100-000009000000}">
      <text>
        <r>
          <rPr>
            <sz val="11"/>
            <color indexed="81"/>
            <rFont val="Tahoma"/>
            <family val="2"/>
          </rPr>
          <t xml:space="preserve">Enter Time </t>
        </r>
        <r>
          <rPr>
            <b/>
            <u/>
            <sz val="11"/>
            <color indexed="81"/>
            <rFont val="Tahoma"/>
            <family val="2"/>
          </rPr>
          <t>AFTER</t>
        </r>
        <r>
          <rPr>
            <sz val="11"/>
            <color indexed="81"/>
            <rFont val="Tahoma"/>
            <family val="2"/>
          </rPr>
          <t xml:space="preserve"> School (in minutes) in this column under this heading.  </t>
        </r>
        <r>
          <rPr>
            <b/>
            <i/>
            <u/>
            <sz val="11"/>
            <color indexed="81"/>
            <rFont val="Tahoma"/>
            <family val="2"/>
          </rPr>
          <t>This does not include supervision.</t>
        </r>
      </text>
    </comment>
    <comment ref="I7" authorId="0" shapeId="0" xr:uid="{00000000-0006-0000-1100-00000A000000}">
      <text>
        <r>
          <rPr>
            <b/>
            <sz val="12"/>
            <color indexed="81"/>
            <rFont val="Tahoma"/>
            <family val="2"/>
          </rPr>
          <t>Enter any additional Instructional Time that you have been assigned.</t>
        </r>
        <r>
          <rPr>
            <sz val="9"/>
            <color indexed="81"/>
            <rFont val="Tahoma"/>
            <family val="2"/>
          </rPr>
          <t xml:space="preserve">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Sean Brown</author>
  </authors>
  <commentList>
    <comment ref="M1" authorId="0" shapeId="0" xr:uid="{00000000-0006-0000-1200-000001000000}">
      <text>
        <r>
          <rPr>
            <b/>
            <sz val="14"/>
            <color indexed="81"/>
            <rFont val="Tahoma"/>
            <family val="2"/>
          </rPr>
          <t>Click on a cell below to move to the correct day.</t>
        </r>
      </text>
    </comment>
    <comment ref="D2" authorId="0" shapeId="0" xr:uid="{00000000-0006-0000-1200-000002000000}">
      <text>
        <r>
          <rPr>
            <b/>
            <sz val="14"/>
            <color indexed="81"/>
            <rFont val="Tahoma"/>
            <family val="2"/>
          </rPr>
          <t>ONLY change this cell IF your FTE changes mid-year.</t>
        </r>
        <r>
          <rPr>
            <sz val="9"/>
            <color indexed="81"/>
            <rFont val="Tahoma"/>
            <family val="2"/>
          </rPr>
          <t xml:space="preserve">
</t>
        </r>
      </text>
    </comment>
    <comment ref="H2" authorId="0" shapeId="0" xr:uid="{00000000-0006-0000-1200-000003000000}">
      <text>
        <r>
          <rPr>
            <b/>
            <sz val="12"/>
            <color indexed="81"/>
            <rFont val="Tahoma"/>
            <family val="2"/>
          </rPr>
          <t>Assignable Time Calculation Spreadsheet Tips and Tricks</t>
        </r>
        <r>
          <rPr>
            <b/>
            <sz val="9"/>
            <color indexed="81"/>
            <rFont val="Tahoma"/>
            <family val="2"/>
          </rPr>
          <t xml:space="preserve">
</t>
        </r>
        <r>
          <rPr>
            <sz val="12"/>
            <color indexed="81"/>
            <rFont val="Tahoma"/>
            <family val="2"/>
          </rPr>
          <t xml:space="preserve">1. Cells with a </t>
        </r>
        <r>
          <rPr>
            <b/>
            <sz val="12"/>
            <color indexed="81"/>
            <rFont val="Tahoma"/>
            <family val="2"/>
          </rPr>
          <t>red top right corner</t>
        </r>
        <r>
          <rPr>
            <sz val="12"/>
            <color indexed="81"/>
            <rFont val="Tahoma"/>
            <family val="2"/>
          </rPr>
          <t xml:space="preserve"> have a comment that can be displayed by placing your pointer on the cell.
2. Enter the </t>
        </r>
        <r>
          <rPr>
            <b/>
            <sz val="12"/>
            <color indexed="81"/>
            <rFont val="Tahoma"/>
            <family val="2"/>
          </rPr>
          <t>time</t>
        </r>
        <r>
          <rPr>
            <sz val="12"/>
            <color indexed="81"/>
            <rFont val="Tahoma"/>
            <family val="2"/>
          </rPr>
          <t xml:space="preserve"> (before / after school, prep time) you are </t>
        </r>
        <r>
          <rPr>
            <b/>
            <sz val="12"/>
            <color indexed="81"/>
            <rFont val="Tahoma"/>
            <family val="2"/>
          </rPr>
          <t>assigned,</t>
        </r>
        <r>
          <rPr>
            <sz val="12"/>
            <color indexed="81"/>
            <rFont val="Tahoma"/>
            <family val="2"/>
          </rPr>
          <t xml:space="preserve"> in </t>
        </r>
        <r>
          <rPr>
            <b/>
            <sz val="12"/>
            <color indexed="81"/>
            <rFont val="Tahoma"/>
            <family val="2"/>
          </rPr>
          <t>minutes,</t>
        </r>
        <r>
          <rPr>
            <sz val="12"/>
            <color indexed="81"/>
            <rFont val="Tahoma"/>
            <family val="2"/>
          </rPr>
          <t xml:space="preserve"> in the </t>
        </r>
        <r>
          <rPr>
            <b/>
            <sz val="12"/>
            <color indexed="81"/>
            <rFont val="Tahoma"/>
            <family val="2"/>
          </rPr>
          <t>columns</t>
        </r>
        <r>
          <rPr>
            <sz val="12"/>
            <color indexed="81"/>
            <rFont val="Tahoma"/>
            <family val="2"/>
          </rPr>
          <t xml:space="preserve"> below.
3. For the </t>
        </r>
        <r>
          <rPr>
            <b/>
            <sz val="12"/>
            <color indexed="81"/>
            <rFont val="Tahoma"/>
            <family val="2"/>
          </rPr>
          <t>Other Assigned Duties</t>
        </r>
        <r>
          <rPr>
            <sz val="12"/>
            <color indexed="81"/>
            <rFont val="Tahoma"/>
            <family val="2"/>
          </rPr>
          <t xml:space="preserve">, one should consider adding information in the note cell to itemize how the calculation of those minutes occurred.
4. Cells highlighted in blue are </t>
        </r>
        <r>
          <rPr>
            <b/>
            <sz val="12"/>
            <color indexed="81"/>
            <rFont val="Tahoma"/>
            <family val="2"/>
          </rPr>
          <t>self calculating</t>
        </r>
        <r>
          <rPr>
            <sz val="12"/>
            <color indexed="81"/>
            <rFont val="Tahoma"/>
            <family val="2"/>
          </rPr>
          <t>.</t>
        </r>
      </text>
    </comment>
    <comment ref="L2" authorId="0" shapeId="0" xr:uid="{00000000-0006-0000-1200-000004000000}">
      <text>
        <r>
          <rPr>
            <b/>
            <sz val="9"/>
            <color indexed="81"/>
            <rFont val="Tahoma"/>
            <family val="2"/>
          </rPr>
          <t>These are the total number of minutes worked for this specific day.</t>
        </r>
      </text>
    </comment>
    <comment ref="E6" authorId="0" shapeId="0" xr:uid="{00000000-0006-0000-1200-000005000000}">
      <text>
        <r>
          <rPr>
            <b/>
            <sz val="9"/>
            <color indexed="81"/>
            <rFont val="Tahoma"/>
            <family val="2"/>
          </rPr>
          <t>If this cell is red AND 0.00, it needs you to input your FTE above and have completed your timetable inputs.</t>
        </r>
        <r>
          <rPr>
            <sz val="9"/>
            <color indexed="81"/>
            <rFont val="Tahoma"/>
            <family val="2"/>
          </rPr>
          <t xml:space="preserve">
</t>
        </r>
      </text>
    </comment>
    <comment ref="C7" authorId="0" shapeId="0" xr:uid="{00000000-0006-0000-1200-000006000000}">
      <text>
        <r>
          <rPr>
            <sz val="11"/>
            <color indexed="81"/>
            <rFont val="Tahoma"/>
            <family val="2"/>
          </rPr>
          <t xml:space="preserve">Enter Time </t>
        </r>
        <r>
          <rPr>
            <b/>
            <sz val="11"/>
            <color indexed="81"/>
            <rFont val="Tahoma"/>
            <family val="2"/>
          </rPr>
          <t>BEFORE</t>
        </r>
        <r>
          <rPr>
            <sz val="11"/>
            <color indexed="81"/>
            <rFont val="Tahoma"/>
            <family val="2"/>
          </rPr>
          <t xml:space="preserve"> School (in minutes) in this column under this heading.</t>
        </r>
        <r>
          <rPr>
            <b/>
            <sz val="11"/>
            <color indexed="81"/>
            <rFont val="Tahoma"/>
            <family val="2"/>
          </rPr>
          <t xml:space="preserve">  </t>
        </r>
        <r>
          <rPr>
            <b/>
            <i/>
            <u/>
            <sz val="11"/>
            <color indexed="81"/>
            <rFont val="Tahoma"/>
            <family val="2"/>
          </rPr>
          <t>This does not include supervision.</t>
        </r>
        <r>
          <rPr>
            <sz val="9"/>
            <color indexed="81"/>
            <rFont val="Tahoma"/>
            <family val="2"/>
          </rPr>
          <t xml:space="preserve">
</t>
        </r>
      </text>
    </comment>
    <comment ref="D7" authorId="0" shapeId="0" xr:uid="{00000000-0006-0000-1200-000007000000}">
      <text>
        <r>
          <rPr>
            <sz val="11"/>
            <color indexed="81"/>
            <rFont val="Tahoma"/>
            <family val="2"/>
          </rPr>
          <t>Enter Assigned Prep Time (in minutes) in this column under this heading.</t>
        </r>
        <r>
          <rPr>
            <sz val="9"/>
            <color indexed="81"/>
            <rFont val="Tahoma"/>
            <family val="2"/>
          </rPr>
          <t xml:space="preserve">
</t>
        </r>
      </text>
    </comment>
    <comment ref="F7" authorId="0" shapeId="0" xr:uid="{00000000-0006-0000-1200-000008000000}">
      <text>
        <r>
          <rPr>
            <sz val="11"/>
            <color indexed="81"/>
            <rFont val="Tahoma"/>
            <family val="2"/>
          </rPr>
          <t>Enter Other Assigned Duties (in minutes) in this column under this heading.</t>
        </r>
        <r>
          <rPr>
            <sz val="9"/>
            <color indexed="81"/>
            <rFont val="Tahoma"/>
            <family val="2"/>
          </rPr>
          <t xml:space="preserve">
</t>
        </r>
      </text>
    </comment>
    <comment ref="H7" authorId="0" shapeId="0" xr:uid="{00000000-0006-0000-1200-000009000000}">
      <text>
        <r>
          <rPr>
            <sz val="11"/>
            <color indexed="81"/>
            <rFont val="Tahoma"/>
            <family val="2"/>
          </rPr>
          <t xml:space="preserve">Enter Time </t>
        </r>
        <r>
          <rPr>
            <b/>
            <u/>
            <sz val="11"/>
            <color indexed="81"/>
            <rFont val="Tahoma"/>
            <family val="2"/>
          </rPr>
          <t>AFTER</t>
        </r>
        <r>
          <rPr>
            <sz val="11"/>
            <color indexed="81"/>
            <rFont val="Tahoma"/>
            <family val="2"/>
          </rPr>
          <t xml:space="preserve"> School (in minutes) in this column under this heading.  </t>
        </r>
        <r>
          <rPr>
            <b/>
            <i/>
            <u/>
            <sz val="11"/>
            <color indexed="81"/>
            <rFont val="Tahoma"/>
            <family val="2"/>
          </rPr>
          <t>This does not include supervision.</t>
        </r>
      </text>
    </comment>
    <comment ref="I7" authorId="0" shapeId="0" xr:uid="{00000000-0006-0000-1200-00000A000000}">
      <text>
        <r>
          <rPr>
            <b/>
            <sz val="12"/>
            <color indexed="81"/>
            <rFont val="Tahoma"/>
            <family val="2"/>
          </rPr>
          <t>Enter any additional Instructional Time that you have been assigned.</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Sean Brown</author>
  </authors>
  <commentList>
    <comment ref="C3" authorId="0" shapeId="0" xr:uid="{00000000-0006-0000-0100-000001000000}">
      <text>
        <r>
          <rPr>
            <b/>
            <sz val="11"/>
            <color indexed="81"/>
            <rFont val="Tahoma"/>
            <family val="2"/>
          </rPr>
          <t>Type in the START time for each of the blocks below.</t>
        </r>
        <r>
          <rPr>
            <sz val="9"/>
            <color indexed="81"/>
            <rFont val="Tahoma"/>
            <family val="2"/>
          </rPr>
          <t xml:space="preserve">
</t>
        </r>
      </text>
    </comment>
    <comment ref="D3" authorId="0" shapeId="0" xr:uid="{00000000-0006-0000-0100-000002000000}">
      <text>
        <r>
          <rPr>
            <b/>
            <sz val="11"/>
            <color indexed="81"/>
            <rFont val="Tahoma"/>
            <family val="2"/>
          </rPr>
          <t>Type in the END time for each of the blocks below.</t>
        </r>
        <r>
          <rPr>
            <sz val="11"/>
            <color indexed="81"/>
            <rFont val="Tahoma"/>
            <family val="2"/>
          </rPr>
          <t xml:space="preserve">
</t>
        </r>
      </text>
    </comment>
    <comment ref="F3" authorId="0" shapeId="0" xr:uid="{00000000-0006-0000-0100-000003000000}">
      <text>
        <r>
          <rPr>
            <sz val="11"/>
            <color indexed="81"/>
            <rFont val="Tahoma"/>
            <family val="2"/>
          </rPr>
          <t xml:space="preserve">If any of the blocks below are </t>
        </r>
        <r>
          <rPr>
            <b/>
            <sz val="11"/>
            <color indexed="81"/>
            <rFont val="Tahoma"/>
            <family val="2"/>
          </rPr>
          <t>Unassigned Preps</t>
        </r>
        <r>
          <rPr>
            <sz val="11"/>
            <color indexed="81"/>
            <rFont val="Tahoma"/>
            <family val="2"/>
          </rPr>
          <t xml:space="preserve">, delete the number in the correct </t>
        </r>
        <r>
          <rPr>
            <b/>
            <sz val="11"/>
            <color indexed="81"/>
            <rFont val="Tahoma"/>
            <family val="2"/>
          </rPr>
          <t>Instructional Minutes</t>
        </r>
        <r>
          <rPr>
            <sz val="11"/>
            <color indexed="81"/>
            <rFont val="Tahoma"/>
            <family val="2"/>
          </rPr>
          <t xml:space="preserve"> cell.</t>
        </r>
        <r>
          <rPr>
            <sz val="9"/>
            <color indexed="81"/>
            <rFont val="Tahoma"/>
            <family val="2"/>
          </rPr>
          <t xml:space="preserve">
</t>
        </r>
      </text>
    </comment>
    <comment ref="G3" authorId="0" shapeId="0" xr:uid="{00000000-0006-0000-0100-000004000000}">
      <text>
        <r>
          <rPr>
            <sz val="11"/>
            <color indexed="81"/>
            <rFont val="Tahoma"/>
            <family val="2"/>
          </rPr>
          <t xml:space="preserve">If any of the blocks below are </t>
        </r>
        <r>
          <rPr>
            <b/>
            <sz val="11"/>
            <color indexed="81"/>
            <rFont val="Tahoma"/>
            <family val="2"/>
          </rPr>
          <t>Assigned Preps</t>
        </r>
        <r>
          <rPr>
            <sz val="11"/>
            <color indexed="81"/>
            <rFont val="Tahoma"/>
            <family val="2"/>
          </rPr>
          <t>, place the number of minutes you see in the "</t>
        </r>
        <r>
          <rPr>
            <b/>
            <sz val="11"/>
            <color indexed="81"/>
            <rFont val="Tahoma"/>
            <family val="2"/>
          </rPr>
          <t>Total Minutes</t>
        </r>
        <r>
          <rPr>
            <sz val="11"/>
            <color indexed="81"/>
            <rFont val="Tahoma"/>
            <family val="2"/>
          </rPr>
          <t>" cell in the empty cell.</t>
        </r>
      </text>
    </comment>
    <comment ref="H3" authorId="0" shapeId="0" xr:uid="{00000000-0006-0000-0100-000005000000}">
      <text>
        <r>
          <rPr>
            <b/>
            <sz val="11"/>
            <color indexed="81"/>
            <rFont val="Tahoma"/>
            <family val="2"/>
          </rPr>
          <t>If any of the blocks below are assigned to you, place the number of minutes you see in the "Total Minutes" cell in the empty cell.</t>
        </r>
        <r>
          <rPr>
            <sz val="9"/>
            <color indexed="81"/>
            <rFont val="Tahoma"/>
            <family val="2"/>
          </rPr>
          <t xml:space="preserve">
</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Sean Brown</author>
  </authors>
  <commentList>
    <comment ref="M1" authorId="0" shapeId="0" xr:uid="{00000000-0006-0000-1300-000001000000}">
      <text>
        <r>
          <rPr>
            <b/>
            <sz val="14"/>
            <color indexed="81"/>
            <rFont val="Tahoma"/>
            <family val="2"/>
          </rPr>
          <t>Click on a cell below to move to the correct day.</t>
        </r>
      </text>
    </comment>
    <comment ref="D2" authorId="0" shapeId="0" xr:uid="{00000000-0006-0000-1300-000002000000}">
      <text>
        <r>
          <rPr>
            <b/>
            <sz val="14"/>
            <color indexed="81"/>
            <rFont val="Tahoma"/>
            <family val="2"/>
          </rPr>
          <t>ONLY change this cell IF your FTE changes mid-year.</t>
        </r>
        <r>
          <rPr>
            <sz val="9"/>
            <color indexed="81"/>
            <rFont val="Tahoma"/>
            <family val="2"/>
          </rPr>
          <t xml:space="preserve">
</t>
        </r>
      </text>
    </comment>
    <comment ref="H2" authorId="0" shapeId="0" xr:uid="{00000000-0006-0000-1300-000003000000}">
      <text>
        <r>
          <rPr>
            <b/>
            <sz val="12"/>
            <color indexed="81"/>
            <rFont val="Tahoma"/>
            <family val="2"/>
          </rPr>
          <t>Assignable Time Calculation Spreadsheet Tips and Tricks</t>
        </r>
        <r>
          <rPr>
            <b/>
            <sz val="9"/>
            <color indexed="81"/>
            <rFont val="Tahoma"/>
            <family val="2"/>
          </rPr>
          <t xml:space="preserve">
</t>
        </r>
        <r>
          <rPr>
            <sz val="12"/>
            <color indexed="81"/>
            <rFont val="Tahoma"/>
            <family val="2"/>
          </rPr>
          <t xml:space="preserve">1. Cells with a </t>
        </r>
        <r>
          <rPr>
            <b/>
            <sz val="12"/>
            <color indexed="81"/>
            <rFont val="Tahoma"/>
            <family val="2"/>
          </rPr>
          <t>red top right corner</t>
        </r>
        <r>
          <rPr>
            <sz val="12"/>
            <color indexed="81"/>
            <rFont val="Tahoma"/>
            <family val="2"/>
          </rPr>
          <t xml:space="preserve"> have a comment that can be displayed by placing your pointer on the cell.
2. Enter the </t>
        </r>
        <r>
          <rPr>
            <b/>
            <sz val="12"/>
            <color indexed="81"/>
            <rFont val="Tahoma"/>
            <family val="2"/>
          </rPr>
          <t>time</t>
        </r>
        <r>
          <rPr>
            <sz val="12"/>
            <color indexed="81"/>
            <rFont val="Tahoma"/>
            <family val="2"/>
          </rPr>
          <t xml:space="preserve"> (before / after school, prep time) you are </t>
        </r>
        <r>
          <rPr>
            <b/>
            <sz val="12"/>
            <color indexed="81"/>
            <rFont val="Tahoma"/>
            <family val="2"/>
          </rPr>
          <t>assigned,</t>
        </r>
        <r>
          <rPr>
            <sz val="12"/>
            <color indexed="81"/>
            <rFont val="Tahoma"/>
            <family val="2"/>
          </rPr>
          <t xml:space="preserve"> in </t>
        </r>
        <r>
          <rPr>
            <b/>
            <sz val="12"/>
            <color indexed="81"/>
            <rFont val="Tahoma"/>
            <family val="2"/>
          </rPr>
          <t>minutes,</t>
        </r>
        <r>
          <rPr>
            <sz val="12"/>
            <color indexed="81"/>
            <rFont val="Tahoma"/>
            <family val="2"/>
          </rPr>
          <t xml:space="preserve"> in the </t>
        </r>
        <r>
          <rPr>
            <b/>
            <sz val="12"/>
            <color indexed="81"/>
            <rFont val="Tahoma"/>
            <family val="2"/>
          </rPr>
          <t>columns</t>
        </r>
        <r>
          <rPr>
            <sz val="12"/>
            <color indexed="81"/>
            <rFont val="Tahoma"/>
            <family val="2"/>
          </rPr>
          <t xml:space="preserve"> below.
3. For the </t>
        </r>
        <r>
          <rPr>
            <b/>
            <sz val="12"/>
            <color indexed="81"/>
            <rFont val="Tahoma"/>
            <family val="2"/>
          </rPr>
          <t>Other Assigned Duties</t>
        </r>
        <r>
          <rPr>
            <sz val="12"/>
            <color indexed="81"/>
            <rFont val="Tahoma"/>
            <family val="2"/>
          </rPr>
          <t xml:space="preserve">, one should consider adding information in the note cell to itemize how the calculation of those minutes occurred.
4. Cells highlighted in blue are </t>
        </r>
        <r>
          <rPr>
            <b/>
            <sz val="12"/>
            <color indexed="81"/>
            <rFont val="Tahoma"/>
            <family val="2"/>
          </rPr>
          <t>self calculating</t>
        </r>
        <r>
          <rPr>
            <sz val="12"/>
            <color indexed="81"/>
            <rFont val="Tahoma"/>
            <family val="2"/>
          </rPr>
          <t>.</t>
        </r>
      </text>
    </comment>
    <comment ref="L2" authorId="0" shapeId="0" xr:uid="{00000000-0006-0000-1300-000004000000}">
      <text>
        <r>
          <rPr>
            <b/>
            <sz val="9"/>
            <color indexed="81"/>
            <rFont val="Tahoma"/>
            <family val="2"/>
          </rPr>
          <t>These are the total number of minutes worked for this specific day.</t>
        </r>
      </text>
    </comment>
    <comment ref="E6" authorId="0" shapeId="0" xr:uid="{00000000-0006-0000-1300-000005000000}">
      <text>
        <r>
          <rPr>
            <b/>
            <sz val="9"/>
            <color indexed="81"/>
            <rFont val="Tahoma"/>
            <family val="2"/>
          </rPr>
          <t>If this cell is red AND 0.00, it needs you to input your FTE above and have completed your timetable inputs.</t>
        </r>
        <r>
          <rPr>
            <sz val="9"/>
            <color indexed="81"/>
            <rFont val="Tahoma"/>
            <family val="2"/>
          </rPr>
          <t xml:space="preserve">
</t>
        </r>
      </text>
    </comment>
    <comment ref="C7" authorId="0" shapeId="0" xr:uid="{00000000-0006-0000-1300-000006000000}">
      <text>
        <r>
          <rPr>
            <sz val="11"/>
            <color indexed="81"/>
            <rFont val="Tahoma"/>
            <family val="2"/>
          </rPr>
          <t xml:space="preserve">Enter Time </t>
        </r>
        <r>
          <rPr>
            <b/>
            <sz val="11"/>
            <color indexed="81"/>
            <rFont val="Tahoma"/>
            <family val="2"/>
          </rPr>
          <t>BEFORE</t>
        </r>
        <r>
          <rPr>
            <sz val="11"/>
            <color indexed="81"/>
            <rFont val="Tahoma"/>
            <family val="2"/>
          </rPr>
          <t xml:space="preserve"> School (in minutes) in this column under this heading.</t>
        </r>
        <r>
          <rPr>
            <b/>
            <sz val="11"/>
            <color indexed="81"/>
            <rFont val="Tahoma"/>
            <family val="2"/>
          </rPr>
          <t xml:space="preserve">  </t>
        </r>
        <r>
          <rPr>
            <b/>
            <i/>
            <u/>
            <sz val="11"/>
            <color indexed="81"/>
            <rFont val="Tahoma"/>
            <family val="2"/>
          </rPr>
          <t>This does not include supervision.</t>
        </r>
        <r>
          <rPr>
            <sz val="9"/>
            <color indexed="81"/>
            <rFont val="Tahoma"/>
            <family val="2"/>
          </rPr>
          <t xml:space="preserve">
</t>
        </r>
      </text>
    </comment>
    <comment ref="D7" authorId="0" shapeId="0" xr:uid="{00000000-0006-0000-1300-000007000000}">
      <text>
        <r>
          <rPr>
            <sz val="11"/>
            <color indexed="81"/>
            <rFont val="Tahoma"/>
            <family val="2"/>
          </rPr>
          <t>Enter Assigned Prep Time (in minutes) in this column under this heading.</t>
        </r>
        <r>
          <rPr>
            <sz val="9"/>
            <color indexed="81"/>
            <rFont val="Tahoma"/>
            <family val="2"/>
          </rPr>
          <t xml:space="preserve">
</t>
        </r>
      </text>
    </comment>
    <comment ref="F7" authorId="0" shapeId="0" xr:uid="{00000000-0006-0000-1300-000008000000}">
      <text>
        <r>
          <rPr>
            <sz val="11"/>
            <color indexed="81"/>
            <rFont val="Tahoma"/>
            <family val="2"/>
          </rPr>
          <t>Enter Other Assigned Duties (in minutes) in this column under this heading.</t>
        </r>
        <r>
          <rPr>
            <sz val="9"/>
            <color indexed="81"/>
            <rFont val="Tahoma"/>
            <family val="2"/>
          </rPr>
          <t xml:space="preserve">
</t>
        </r>
      </text>
    </comment>
    <comment ref="H7" authorId="0" shapeId="0" xr:uid="{00000000-0006-0000-1300-000009000000}">
      <text>
        <r>
          <rPr>
            <sz val="11"/>
            <color indexed="81"/>
            <rFont val="Tahoma"/>
            <family val="2"/>
          </rPr>
          <t xml:space="preserve">Enter Time </t>
        </r>
        <r>
          <rPr>
            <b/>
            <u/>
            <sz val="11"/>
            <color indexed="81"/>
            <rFont val="Tahoma"/>
            <family val="2"/>
          </rPr>
          <t>AFTER</t>
        </r>
        <r>
          <rPr>
            <sz val="11"/>
            <color indexed="81"/>
            <rFont val="Tahoma"/>
            <family val="2"/>
          </rPr>
          <t xml:space="preserve"> School (in minutes) in this column under this heading.  </t>
        </r>
        <r>
          <rPr>
            <b/>
            <i/>
            <u/>
            <sz val="11"/>
            <color indexed="81"/>
            <rFont val="Tahoma"/>
            <family val="2"/>
          </rPr>
          <t>This does not include supervision.</t>
        </r>
      </text>
    </comment>
    <comment ref="I7" authorId="0" shapeId="0" xr:uid="{00000000-0006-0000-1300-00000A000000}">
      <text>
        <r>
          <rPr>
            <b/>
            <sz val="12"/>
            <color indexed="81"/>
            <rFont val="Tahoma"/>
            <family val="2"/>
          </rPr>
          <t>Enter any additional Instructional Time that you have been assigned.</t>
        </r>
        <r>
          <rPr>
            <sz val="9"/>
            <color indexed="81"/>
            <rFont val="Tahoma"/>
            <family val="2"/>
          </rPr>
          <t xml:space="preserve">
</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Sean Brown</author>
  </authors>
  <commentList>
    <comment ref="M1" authorId="0" shapeId="0" xr:uid="{00000000-0006-0000-1400-000001000000}">
      <text>
        <r>
          <rPr>
            <b/>
            <sz val="14"/>
            <color indexed="81"/>
            <rFont val="Tahoma"/>
            <family val="2"/>
          </rPr>
          <t>Click on a cell below to move to the correct day.</t>
        </r>
      </text>
    </comment>
    <comment ref="D2" authorId="0" shapeId="0" xr:uid="{00000000-0006-0000-1400-000002000000}">
      <text>
        <r>
          <rPr>
            <b/>
            <sz val="14"/>
            <color indexed="81"/>
            <rFont val="Tahoma"/>
            <family val="2"/>
          </rPr>
          <t>ONLY change this cell IF your FTE changes mid-year.</t>
        </r>
        <r>
          <rPr>
            <sz val="9"/>
            <color indexed="81"/>
            <rFont val="Tahoma"/>
            <family val="2"/>
          </rPr>
          <t xml:space="preserve">
</t>
        </r>
      </text>
    </comment>
    <comment ref="H2" authorId="0" shapeId="0" xr:uid="{00000000-0006-0000-1400-000003000000}">
      <text>
        <r>
          <rPr>
            <b/>
            <sz val="12"/>
            <color indexed="81"/>
            <rFont val="Tahoma"/>
            <family val="2"/>
          </rPr>
          <t>Assignable Time Calculation Spreadsheet Tips and Tricks</t>
        </r>
        <r>
          <rPr>
            <b/>
            <sz val="9"/>
            <color indexed="81"/>
            <rFont val="Tahoma"/>
            <family val="2"/>
          </rPr>
          <t xml:space="preserve">
</t>
        </r>
        <r>
          <rPr>
            <sz val="12"/>
            <color indexed="81"/>
            <rFont val="Tahoma"/>
            <family val="2"/>
          </rPr>
          <t xml:space="preserve">1. Cells with a </t>
        </r>
        <r>
          <rPr>
            <b/>
            <sz val="12"/>
            <color indexed="81"/>
            <rFont val="Tahoma"/>
            <family val="2"/>
          </rPr>
          <t>red top right corner</t>
        </r>
        <r>
          <rPr>
            <sz val="12"/>
            <color indexed="81"/>
            <rFont val="Tahoma"/>
            <family val="2"/>
          </rPr>
          <t xml:space="preserve"> have a comment that can be displayed by placing your pointer on the cell.
2. Enter the </t>
        </r>
        <r>
          <rPr>
            <b/>
            <sz val="12"/>
            <color indexed="81"/>
            <rFont val="Tahoma"/>
            <family val="2"/>
          </rPr>
          <t>time</t>
        </r>
        <r>
          <rPr>
            <sz val="12"/>
            <color indexed="81"/>
            <rFont val="Tahoma"/>
            <family val="2"/>
          </rPr>
          <t xml:space="preserve"> (before / after school, prep time) you are </t>
        </r>
        <r>
          <rPr>
            <b/>
            <sz val="12"/>
            <color indexed="81"/>
            <rFont val="Tahoma"/>
            <family val="2"/>
          </rPr>
          <t>assigned,</t>
        </r>
        <r>
          <rPr>
            <sz val="12"/>
            <color indexed="81"/>
            <rFont val="Tahoma"/>
            <family val="2"/>
          </rPr>
          <t xml:space="preserve"> in </t>
        </r>
        <r>
          <rPr>
            <b/>
            <sz val="12"/>
            <color indexed="81"/>
            <rFont val="Tahoma"/>
            <family val="2"/>
          </rPr>
          <t>minutes,</t>
        </r>
        <r>
          <rPr>
            <sz val="12"/>
            <color indexed="81"/>
            <rFont val="Tahoma"/>
            <family val="2"/>
          </rPr>
          <t xml:space="preserve"> in the </t>
        </r>
        <r>
          <rPr>
            <b/>
            <sz val="12"/>
            <color indexed="81"/>
            <rFont val="Tahoma"/>
            <family val="2"/>
          </rPr>
          <t>columns</t>
        </r>
        <r>
          <rPr>
            <sz val="12"/>
            <color indexed="81"/>
            <rFont val="Tahoma"/>
            <family val="2"/>
          </rPr>
          <t xml:space="preserve"> below.
3. For the </t>
        </r>
        <r>
          <rPr>
            <b/>
            <sz val="12"/>
            <color indexed="81"/>
            <rFont val="Tahoma"/>
            <family val="2"/>
          </rPr>
          <t>Other Assigned Duties</t>
        </r>
        <r>
          <rPr>
            <sz val="12"/>
            <color indexed="81"/>
            <rFont val="Tahoma"/>
            <family val="2"/>
          </rPr>
          <t xml:space="preserve">, one should consider adding information in the note cell to itemize how the calculation of those minutes occurred.
4. Cells highlighted in blue are </t>
        </r>
        <r>
          <rPr>
            <b/>
            <sz val="12"/>
            <color indexed="81"/>
            <rFont val="Tahoma"/>
            <family val="2"/>
          </rPr>
          <t>self calculating</t>
        </r>
        <r>
          <rPr>
            <sz val="12"/>
            <color indexed="81"/>
            <rFont val="Tahoma"/>
            <family val="2"/>
          </rPr>
          <t>.</t>
        </r>
      </text>
    </comment>
    <comment ref="L2" authorId="0" shapeId="0" xr:uid="{00000000-0006-0000-1400-000004000000}">
      <text>
        <r>
          <rPr>
            <b/>
            <sz val="9"/>
            <color indexed="81"/>
            <rFont val="Tahoma"/>
            <family val="2"/>
          </rPr>
          <t>These are the total number of minutes worked for this specific day.</t>
        </r>
      </text>
    </comment>
    <comment ref="E6" authorId="0" shapeId="0" xr:uid="{00000000-0006-0000-1400-000005000000}">
      <text>
        <r>
          <rPr>
            <b/>
            <sz val="9"/>
            <color indexed="81"/>
            <rFont val="Tahoma"/>
            <family val="2"/>
          </rPr>
          <t>If this cell is red AND 0.00, it needs you to input your FTE above and have completed your timetable inputs.</t>
        </r>
        <r>
          <rPr>
            <sz val="9"/>
            <color indexed="81"/>
            <rFont val="Tahoma"/>
            <family val="2"/>
          </rPr>
          <t xml:space="preserve">
</t>
        </r>
      </text>
    </comment>
    <comment ref="C7" authorId="0" shapeId="0" xr:uid="{00000000-0006-0000-1400-000006000000}">
      <text>
        <r>
          <rPr>
            <sz val="11"/>
            <color indexed="81"/>
            <rFont val="Tahoma"/>
            <family val="2"/>
          </rPr>
          <t xml:space="preserve">Enter Time </t>
        </r>
        <r>
          <rPr>
            <b/>
            <sz val="11"/>
            <color indexed="81"/>
            <rFont val="Tahoma"/>
            <family val="2"/>
          </rPr>
          <t>BEFORE</t>
        </r>
        <r>
          <rPr>
            <sz val="11"/>
            <color indexed="81"/>
            <rFont val="Tahoma"/>
            <family val="2"/>
          </rPr>
          <t xml:space="preserve"> School (in minutes) in this column under this heading.</t>
        </r>
        <r>
          <rPr>
            <b/>
            <sz val="11"/>
            <color indexed="81"/>
            <rFont val="Tahoma"/>
            <family val="2"/>
          </rPr>
          <t xml:space="preserve">  </t>
        </r>
        <r>
          <rPr>
            <b/>
            <i/>
            <u/>
            <sz val="11"/>
            <color indexed="81"/>
            <rFont val="Tahoma"/>
            <family val="2"/>
          </rPr>
          <t>This does not include supervision.</t>
        </r>
        <r>
          <rPr>
            <sz val="9"/>
            <color indexed="81"/>
            <rFont val="Tahoma"/>
            <family val="2"/>
          </rPr>
          <t xml:space="preserve">
</t>
        </r>
      </text>
    </comment>
    <comment ref="D7" authorId="0" shapeId="0" xr:uid="{00000000-0006-0000-1400-000007000000}">
      <text>
        <r>
          <rPr>
            <sz val="11"/>
            <color indexed="81"/>
            <rFont val="Tahoma"/>
            <family val="2"/>
          </rPr>
          <t>Enter Assigned Prep Time (in minutes) in this column under this heading.</t>
        </r>
        <r>
          <rPr>
            <sz val="9"/>
            <color indexed="81"/>
            <rFont val="Tahoma"/>
            <family val="2"/>
          </rPr>
          <t xml:space="preserve">
</t>
        </r>
      </text>
    </comment>
    <comment ref="F7" authorId="0" shapeId="0" xr:uid="{00000000-0006-0000-1400-000008000000}">
      <text>
        <r>
          <rPr>
            <sz val="11"/>
            <color indexed="81"/>
            <rFont val="Tahoma"/>
            <family val="2"/>
          </rPr>
          <t>Enter Other Assigned Duties (in minutes) in this column under this heading.</t>
        </r>
        <r>
          <rPr>
            <sz val="9"/>
            <color indexed="81"/>
            <rFont val="Tahoma"/>
            <family val="2"/>
          </rPr>
          <t xml:space="preserve">
</t>
        </r>
      </text>
    </comment>
    <comment ref="H7" authorId="0" shapeId="0" xr:uid="{00000000-0006-0000-1400-000009000000}">
      <text>
        <r>
          <rPr>
            <sz val="11"/>
            <color indexed="81"/>
            <rFont val="Tahoma"/>
            <family val="2"/>
          </rPr>
          <t xml:space="preserve">Enter Time </t>
        </r>
        <r>
          <rPr>
            <b/>
            <u/>
            <sz val="11"/>
            <color indexed="81"/>
            <rFont val="Tahoma"/>
            <family val="2"/>
          </rPr>
          <t>AFTER</t>
        </r>
        <r>
          <rPr>
            <sz val="11"/>
            <color indexed="81"/>
            <rFont val="Tahoma"/>
            <family val="2"/>
          </rPr>
          <t xml:space="preserve"> School (in minutes) in this column under this heading.  </t>
        </r>
        <r>
          <rPr>
            <b/>
            <i/>
            <u/>
            <sz val="11"/>
            <color indexed="81"/>
            <rFont val="Tahoma"/>
            <family val="2"/>
          </rPr>
          <t>This does not include supervision.</t>
        </r>
      </text>
    </comment>
    <comment ref="I7" authorId="0" shapeId="0" xr:uid="{00000000-0006-0000-1400-00000A000000}">
      <text>
        <r>
          <rPr>
            <b/>
            <sz val="12"/>
            <color indexed="81"/>
            <rFont val="Tahoma"/>
            <family val="2"/>
          </rPr>
          <t>Enter any additional Instructional Time that you have been assigned.</t>
        </r>
        <r>
          <rPr>
            <sz val="9"/>
            <color indexed="81"/>
            <rFont val="Tahoma"/>
            <family val="2"/>
          </rPr>
          <t xml:space="preserve">
</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Sean Brown</author>
  </authors>
  <commentList>
    <comment ref="M1" authorId="0" shapeId="0" xr:uid="{00000000-0006-0000-1500-000001000000}">
      <text>
        <r>
          <rPr>
            <b/>
            <sz val="14"/>
            <color indexed="81"/>
            <rFont val="Tahoma"/>
            <family val="2"/>
          </rPr>
          <t>Click on a cell below to move to the correct day.</t>
        </r>
      </text>
    </comment>
    <comment ref="D2" authorId="0" shapeId="0" xr:uid="{00000000-0006-0000-1500-000002000000}">
      <text>
        <r>
          <rPr>
            <b/>
            <sz val="14"/>
            <color indexed="81"/>
            <rFont val="Tahoma"/>
            <family val="2"/>
          </rPr>
          <t>ONLY change this cell IF your FTE changes mid-year.</t>
        </r>
        <r>
          <rPr>
            <sz val="9"/>
            <color indexed="81"/>
            <rFont val="Tahoma"/>
            <family val="2"/>
          </rPr>
          <t xml:space="preserve">
</t>
        </r>
      </text>
    </comment>
    <comment ref="H2" authorId="0" shapeId="0" xr:uid="{00000000-0006-0000-1500-000003000000}">
      <text>
        <r>
          <rPr>
            <b/>
            <sz val="12"/>
            <color indexed="81"/>
            <rFont val="Tahoma"/>
            <family val="2"/>
          </rPr>
          <t>Assignable Time Calculation Spreadsheet Tips and Tricks</t>
        </r>
        <r>
          <rPr>
            <b/>
            <sz val="9"/>
            <color indexed="81"/>
            <rFont val="Tahoma"/>
            <family val="2"/>
          </rPr>
          <t xml:space="preserve">
</t>
        </r>
        <r>
          <rPr>
            <sz val="12"/>
            <color indexed="81"/>
            <rFont val="Tahoma"/>
            <family val="2"/>
          </rPr>
          <t xml:space="preserve">1. Cells with a </t>
        </r>
        <r>
          <rPr>
            <b/>
            <sz val="12"/>
            <color indexed="81"/>
            <rFont val="Tahoma"/>
            <family val="2"/>
          </rPr>
          <t>red top right corner</t>
        </r>
        <r>
          <rPr>
            <sz val="12"/>
            <color indexed="81"/>
            <rFont val="Tahoma"/>
            <family val="2"/>
          </rPr>
          <t xml:space="preserve"> have a comment that can be displayed by placing your pointer on the cell.
2. Enter the </t>
        </r>
        <r>
          <rPr>
            <b/>
            <sz val="12"/>
            <color indexed="81"/>
            <rFont val="Tahoma"/>
            <family val="2"/>
          </rPr>
          <t>time</t>
        </r>
        <r>
          <rPr>
            <sz val="12"/>
            <color indexed="81"/>
            <rFont val="Tahoma"/>
            <family val="2"/>
          </rPr>
          <t xml:space="preserve"> (before / after school, prep time) you are </t>
        </r>
        <r>
          <rPr>
            <b/>
            <sz val="12"/>
            <color indexed="81"/>
            <rFont val="Tahoma"/>
            <family val="2"/>
          </rPr>
          <t>assigned,</t>
        </r>
        <r>
          <rPr>
            <sz val="12"/>
            <color indexed="81"/>
            <rFont val="Tahoma"/>
            <family val="2"/>
          </rPr>
          <t xml:space="preserve"> in </t>
        </r>
        <r>
          <rPr>
            <b/>
            <sz val="12"/>
            <color indexed="81"/>
            <rFont val="Tahoma"/>
            <family val="2"/>
          </rPr>
          <t>minutes,</t>
        </r>
        <r>
          <rPr>
            <sz val="12"/>
            <color indexed="81"/>
            <rFont val="Tahoma"/>
            <family val="2"/>
          </rPr>
          <t xml:space="preserve"> in the </t>
        </r>
        <r>
          <rPr>
            <b/>
            <sz val="12"/>
            <color indexed="81"/>
            <rFont val="Tahoma"/>
            <family val="2"/>
          </rPr>
          <t>columns</t>
        </r>
        <r>
          <rPr>
            <sz val="12"/>
            <color indexed="81"/>
            <rFont val="Tahoma"/>
            <family val="2"/>
          </rPr>
          <t xml:space="preserve"> below.
3. For the </t>
        </r>
        <r>
          <rPr>
            <b/>
            <sz val="12"/>
            <color indexed="81"/>
            <rFont val="Tahoma"/>
            <family val="2"/>
          </rPr>
          <t>Other Assigned Duties</t>
        </r>
        <r>
          <rPr>
            <sz val="12"/>
            <color indexed="81"/>
            <rFont val="Tahoma"/>
            <family val="2"/>
          </rPr>
          <t xml:space="preserve">, one should consider adding information in the note cell to itemize how the calculation of those minutes occurred.
4. Cells highlighted in blue are </t>
        </r>
        <r>
          <rPr>
            <b/>
            <sz val="12"/>
            <color indexed="81"/>
            <rFont val="Tahoma"/>
            <family val="2"/>
          </rPr>
          <t>self calculating</t>
        </r>
        <r>
          <rPr>
            <sz val="12"/>
            <color indexed="81"/>
            <rFont val="Tahoma"/>
            <family val="2"/>
          </rPr>
          <t>.</t>
        </r>
      </text>
    </comment>
    <comment ref="L2" authorId="0" shapeId="0" xr:uid="{00000000-0006-0000-1500-000004000000}">
      <text>
        <r>
          <rPr>
            <b/>
            <sz val="9"/>
            <color indexed="81"/>
            <rFont val="Tahoma"/>
            <family val="2"/>
          </rPr>
          <t>These are the total number of minutes worked for this specific day.</t>
        </r>
      </text>
    </comment>
    <comment ref="E6" authorId="0" shapeId="0" xr:uid="{00000000-0006-0000-1500-000005000000}">
      <text>
        <r>
          <rPr>
            <b/>
            <sz val="9"/>
            <color indexed="81"/>
            <rFont val="Tahoma"/>
            <family val="2"/>
          </rPr>
          <t>If this cell is red AND 0.00, it needs you to input your FTE above and have completed your timetable inputs.</t>
        </r>
        <r>
          <rPr>
            <sz val="9"/>
            <color indexed="81"/>
            <rFont val="Tahoma"/>
            <family val="2"/>
          </rPr>
          <t xml:space="preserve">
</t>
        </r>
      </text>
    </comment>
    <comment ref="C7" authorId="0" shapeId="0" xr:uid="{00000000-0006-0000-1500-000006000000}">
      <text>
        <r>
          <rPr>
            <sz val="11"/>
            <color indexed="81"/>
            <rFont val="Tahoma"/>
            <family val="2"/>
          </rPr>
          <t xml:space="preserve">Enter Time </t>
        </r>
        <r>
          <rPr>
            <b/>
            <sz val="11"/>
            <color indexed="81"/>
            <rFont val="Tahoma"/>
            <family val="2"/>
          </rPr>
          <t>BEFORE</t>
        </r>
        <r>
          <rPr>
            <sz val="11"/>
            <color indexed="81"/>
            <rFont val="Tahoma"/>
            <family val="2"/>
          </rPr>
          <t xml:space="preserve"> School (in minutes) in this column under this heading.</t>
        </r>
        <r>
          <rPr>
            <b/>
            <sz val="11"/>
            <color indexed="81"/>
            <rFont val="Tahoma"/>
            <family val="2"/>
          </rPr>
          <t xml:space="preserve">  </t>
        </r>
        <r>
          <rPr>
            <b/>
            <i/>
            <u/>
            <sz val="11"/>
            <color indexed="81"/>
            <rFont val="Tahoma"/>
            <family val="2"/>
          </rPr>
          <t>This does not include supervision.</t>
        </r>
        <r>
          <rPr>
            <sz val="9"/>
            <color indexed="81"/>
            <rFont val="Tahoma"/>
            <family val="2"/>
          </rPr>
          <t xml:space="preserve">
</t>
        </r>
      </text>
    </comment>
    <comment ref="D7" authorId="0" shapeId="0" xr:uid="{00000000-0006-0000-1500-000007000000}">
      <text>
        <r>
          <rPr>
            <sz val="11"/>
            <color indexed="81"/>
            <rFont val="Tahoma"/>
            <family val="2"/>
          </rPr>
          <t>Enter Assigned Prep Time (in minutes) in this column under this heading.</t>
        </r>
        <r>
          <rPr>
            <sz val="9"/>
            <color indexed="81"/>
            <rFont val="Tahoma"/>
            <family val="2"/>
          </rPr>
          <t xml:space="preserve">
</t>
        </r>
      </text>
    </comment>
    <comment ref="F7" authorId="0" shapeId="0" xr:uid="{00000000-0006-0000-1500-000008000000}">
      <text>
        <r>
          <rPr>
            <sz val="11"/>
            <color indexed="81"/>
            <rFont val="Tahoma"/>
            <family val="2"/>
          </rPr>
          <t>Enter Other Assigned Duties (in minutes) in this column under this heading.</t>
        </r>
        <r>
          <rPr>
            <sz val="9"/>
            <color indexed="81"/>
            <rFont val="Tahoma"/>
            <family val="2"/>
          </rPr>
          <t xml:space="preserve">
</t>
        </r>
      </text>
    </comment>
    <comment ref="H7" authorId="0" shapeId="0" xr:uid="{00000000-0006-0000-1500-000009000000}">
      <text>
        <r>
          <rPr>
            <sz val="11"/>
            <color indexed="81"/>
            <rFont val="Tahoma"/>
            <family val="2"/>
          </rPr>
          <t xml:space="preserve">Enter Time </t>
        </r>
        <r>
          <rPr>
            <b/>
            <u/>
            <sz val="11"/>
            <color indexed="81"/>
            <rFont val="Tahoma"/>
            <family val="2"/>
          </rPr>
          <t>AFTER</t>
        </r>
        <r>
          <rPr>
            <sz val="11"/>
            <color indexed="81"/>
            <rFont val="Tahoma"/>
            <family val="2"/>
          </rPr>
          <t xml:space="preserve"> School (in minutes) in this column under this heading.  </t>
        </r>
        <r>
          <rPr>
            <b/>
            <i/>
            <u/>
            <sz val="11"/>
            <color indexed="81"/>
            <rFont val="Tahoma"/>
            <family val="2"/>
          </rPr>
          <t>This does not include supervision.</t>
        </r>
      </text>
    </comment>
    <comment ref="I7" authorId="0" shapeId="0" xr:uid="{00000000-0006-0000-1500-00000A000000}">
      <text>
        <r>
          <rPr>
            <b/>
            <sz val="12"/>
            <color indexed="81"/>
            <rFont val="Tahoma"/>
            <family val="2"/>
          </rPr>
          <t>Enter any additional Instructional Time that you have been assigned.</t>
        </r>
        <r>
          <rPr>
            <sz val="9"/>
            <color indexed="81"/>
            <rFont val="Tahoma"/>
            <family val="2"/>
          </rPr>
          <t xml:space="preserve">
</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Sean Brown</author>
  </authors>
  <commentList>
    <comment ref="M1" authorId="0" shapeId="0" xr:uid="{00000000-0006-0000-1600-000001000000}">
      <text>
        <r>
          <rPr>
            <b/>
            <sz val="14"/>
            <color indexed="81"/>
            <rFont val="Tahoma"/>
            <family val="2"/>
          </rPr>
          <t>Click on a cell below to move to the correct day.</t>
        </r>
      </text>
    </comment>
    <comment ref="D2" authorId="0" shapeId="0" xr:uid="{00000000-0006-0000-1600-000002000000}">
      <text>
        <r>
          <rPr>
            <b/>
            <sz val="14"/>
            <color indexed="81"/>
            <rFont val="Tahoma"/>
            <family val="2"/>
          </rPr>
          <t>ONLY change this cell IF your FTE changes mid-year.</t>
        </r>
        <r>
          <rPr>
            <sz val="9"/>
            <color indexed="81"/>
            <rFont val="Tahoma"/>
            <family val="2"/>
          </rPr>
          <t xml:space="preserve">
</t>
        </r>
      </text>
    </comment>
    <comment ref="H2" authorId="0" shapeId="0" xr:uid="{00000000-0006-0000-1600-000003000000}">
      <text>
        <r>
          <rPr>
            <b/>
            <sz val="12"/>
            <color indexed="81"/>
            <rFont val="Tahoma"/>
            <family val="2"/>
          </rPr>
          <t>Assignable Time Calculation Spreadsheet Tips and Tricks</t>
        </r>
        <r>
          <rPr>
            <b/>
            <sz val="9"/>
            <color indexed="81"/>
            <rFont val="Tahoma"/>
            <family val="2"/>
          </rPr>
          <t xml:space="preserve">
</t>
        </r>
        <r>
          <rPr>
            <sz val="12"/>
            <color indexed="81"/>
            <rFont val="Tahoma"/>
            <family val="2"/>
          </rPr>
          <t xml:space="preserve">1. Cells with a </t>
        </r>
        <r>
          <rPr>
            <b/>
            <sz val="12"/>
            <color indexed="81"/>
            <rFont val="Tahoma"/>
            <family val="2"/>
          </rPr>
          <t>red top right corner</t>
        </r>
        <r>
          <rPr>
            <sz val="12"/>
            <color indexed="81"/>
            <rFont val="Tahoma"/>
            <family val="2"/>
          </rPr>
          <t xml:space="preserve"> have a comment that can be displayed by placing your pointer on the cell.
2. Enter the </t>
        </r>
        <r>
          <rPr>
            <b/>
            <sz val="12"/>
            <color indexed="81"/>
            <rFont val="Tahoma"/>
            <family val="2"/>
          </rPr>
          <t>time</t>
        </r>
        <r>
          <rPr>
            <sz val="12"/>
            <color indexed="81"/>
            <rFont val="Tahoma"/>
            <family val="2"/>
          </rPr>
          <t xml:space="preserve"> (before / after school, prep time) you are </t>
        </r>
        <r>
          <rPr>
            <b/>
            <sz val="12"/>
            <color indexed="81"/>
            <rFont val="Tahoma"/>
            <family val="2"/>
          </rPr>
          <t>assigned,</t>
        </r>
        <r>
          <rPr>
            <sz val="12"/>
            <color indexed="81"/>
            <rFont val="Tahoma"/>
            <family val="2"/>
          </rPr>
          <t xml:space="preserve"> in </t>
        </r>
        <r>
          <rPr>
            <b/>
            <sz val="12"/>
            <color indexed="81"/>
            <rFont val="Tahoma"/>
            <family val="2"/>
          </rPr>
          <t>minutes,</t>
        </r>
        <r>
          <rPr>
            <sz val="12"/>
            <color indexed="81"/>
            <rFont val="Tahoma"/>
            <family val="2"/>
          </rPr>
          <t xml:space="preserve"> in the </t>
        </r>
        <r>
          <rPr>
            <b/>
            <sz val="12"/>
            <color indexed="81"/>
            <rFont val="Tahoma"/>
            <family val="2"/>
          </rPr>
          <t>columns</t>
        </r>
        <r>
          <rPr>
            <sz val="12"/>
            <color indexed="81"/>
            <rFont val="Tahoma"/>
            <family val="2"/>
          </rPr>
          <t xml:space="preserve"> below.
3. For the </t>
        </r>
        <r>
          <rPr>
            <b/>
            <sz val="12"/>
            <color indexed="81"/>
            <rFont val="Tahoma"/>
            <family val="2"/>
          </rPr>
          <t>Other Assigned Duties</t>
        </r>
        <r>
          <rPr>
            <sz val="12"/>
            <color indexed="81"/>
            <rFont val="Tahoma"/>
            <family val="2"/>
          </rPr>
          <t xml:space="preserve">, one should consider adding information in the note cell to itemize how the calculation of those minutes occurred.
4. Cells highlighted in blue are </t>
        </r>
        <r>
          <rPr>
            <b/>
            <sz val="12"/>
            <color indexed="81"/>
            <rFont val="Tahoma"/>
            <family val="2"/>
          </rPr>
          <t>self calculating</t>
        </r>
        <r>
          <rPr>
            <sz val="12"/>
            <color indexed="81"/>
            <rFont val="Tahoma"/>
            <family val="2"/>
          </rPr>
          <t>.</t>
        </r>
      </text>
    </comment>
    <comment ref="L2" authorId="0" shapeId="0" xr:uid="{00000000-0006-0000-1600-000004000000}">
      <text>
        <r>
          <rPr>
            <b/>
            <sz val="9"/>
            <color indexed="81"/>
            <rFont val="Tahoma"/>
            <family val="2"/>
          </rPr>
          <t>These are the total number of minutes worked for this specific day.</t>
        </r>
      </text>
    </comment>
    <comment ref="E6" authorId="0" shapeId="0" xr:uid="{00000000-0006-0000-1600-000005000000}">
      <text>
        <r>
          <rPr>
            <b/>
            <sz val="9"/>
            <color indexed="81"/>
            <rFont val="Tahoma"/>
            <family val="2"/>
          </rPr>
          <t>If this cell is red AND 0.00, it needs you to input your FTE above and have completed your timetable inputs.</t>
        </r>
        <r>
          <rPr>
            <sz val="9"/>
            <color indexed="81"/>
            <rFont val="Tahoma"/>
            <family val="2"/>
          </rPr>
          <t xml:space="preserve">
</t>
        </r>
      </text>
    </comment>
    <comment ref="C7" authorId="0" shapeId="0" xr:uid="{00000000-0006-0000-1600-000006000000}">
      <text>
        <r>
          <rPr>
            <sz val="11"/>
            <color indexed="81"/>
            <rFont val="Tahoma"/>
            <family val="2"/>
          </rPr>
          <t xml:space="preserve">Enter Time </t>
        </r>
        <r>
          <rPr>
            <b/>
            <sz val="11"/>
            <color indexed="81"/>
            <rFont val="Tahoma"/>
            <family val="2"/>
          </rPr>
          <t>BEFORE</t>
        </r>
        <r>
          <rPr>
            <sz val="11"/>
            <color indexed="81"/>
            <rFont val="Tahoma"/>
            <family val="2"/>
          </rPr>
          <t xml:space="preserve"> School (in minutes) in this column under this heading.</t>
        </r>
        <r>
          <rPr>
            <b/>
            <sz val="11"/>
            <color indexed="81"/>
            <rFont val="Tahoma"/>
            <family val="2"/>
          </rPr>
          <t xml:space="preserve">  </t>
        </r>
        <r>
          <rPr>
            <b/>
            <i/>
            <u/>
            <sz val="11"/>
            <color indexed="81"/>
            <rFont val="Tahoma"/>
            <family val="2"/>
          </rPr>
          <t>This does not include supervision.</t>
        </r>
        <r>
          <rPr>
            <sz val="9"/>
            <color indexed="81"/>
            <rFont val="Tahoma"/>
            <family val="2"/>
          </rPr>
          <t xml:space="preserve">
</t>
        </r>
      </text>
    </comment>
    <comment ref="D7" authorId="0" shapeId="0" xr:uid="{00000000-0006-0000-1600-000007000000}">
      <text>
        <r>
          <rPr>
            <sz val="11"/>
            <color indexed="81"/>
            <rFont val="Tahoma"/>
            <family val="2"/>
          </rPr>
          <t>Enter Assigned Prep Time (in minutes) in this column under this heading.</t>
        </r>
        <r>
          <rPr>
            <sz val="9"/>
            <color indexed="81"/>
            <rFont val="Tahoma"/>
            <family val="2"/>
          </rPr>
          <t xml:space="preserve">
</t>
        </r>
      </text>
    </comment>
    <comment ref="F7" authorId="0" shapeId="0" xr:uid="{00000000-0006-0000-1600-000008000000}">
      <text>
        <r>
          <rPr>
            <sz val="11"/>
            <color indexed="81"/>
            <rFont val="Tahoma"/>
            <family val="2"/>
          </rPr>
          <t>Enter Other Assigned Duties (in minutes) in this column under this heading.</t>
        </r>
        <r>
          <rPr>
            <sz val="9"/>
            <color indexed="81"/>
            <rFont val="Tahoma"/>
            <family val="2"/>
          </rPr>
          <t xml:space="preserve">
</t>
        </r>
      </text>
    </comment>
    <comment ref="H7" authorId="0" shapeId="0" xr:uid="{00000000-0006-0000-1600-000009000000}">
      <text>
        <r>
          <rPr>
            <sz val="11"/>
            <color indexed="81"/>
            <rFont val="Tahoma"/>
            <family val="2"/>
          </rPr>
          <t xml:space="preserve">Enter Time </t>
        </r>
        <r>
          <rPr>
            <b/>
            <u/>
            <sz val="11"/>
            <color indexed="81"/>
            <rFont val="Tahoma"/>
            <family val="2"/>
          </rPr>
          <t>AFTER</t>
        </r>
        <r>
          <rPr>
            <sz val="11"/>
            <color indexed="81"/>
            <rFont val="Tahoma"/>
            <family val="2"/>
          </rPr>
          <t xml:space="preserve"> School (in minutes) in this column under this heading.  </t>
        </r>
        <r>
          <rPr>
            <b/>
            <i/>
            <u/>
            <sz val="11"/>
            <color indexed="81"/>
            <rFont val="Tahoma"/>
            <family val="2"/>
          </rPr>
          <t>This does not include supervision.</t>
        </r>
      </text>
    </comment>
    <comment ref="I7" authorId="0" shapeId="0" xr:uid="{00000000-0006-0000-1600-00000A000000}">
      <text>
        <r>
          <rPr>
            <b/>
            <sz val="12"/>
            <color indexed="81"/>
            <rFont val="Tahoma"/>
            <family val="2"/>
          </rPr>
          <t>Enter any additional Instructional Time that you have been assigned.</t>
        </r>
        <r>
          <rPr>
            <sz val="9"/>
            <color indexed="81"/>
            <rFont val="Tahoma"/>
            <family val="2"/>
          </rPr>
          <t xml:space="preserve">
</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Sean Brown</author>
  </authors>
  <commentList>
    <comment ref="M1" authorId="0" shapeId="0" xr:uid="{00000000-0006-0000-1700-000001000000}">
      <text>
        <r>
          <rPr>
            <b/>
            <sz val="14"/>
            <color indexed="81"/>
            <rFont val="Tahoma"/>
            <family val="2"/>
          </rPr>
          <t>Click on a cell below to move to the correct day.</t>
        </r>
      </text>
    </comment>
    <comment ref="D2" authorId="0" shapeId="0" xr:uid="{00000000-0006-0000-1700-000002000000}">
      <text>
        <r>
          <rPr>
            <b/>
            <sz val="14"/>
            <color indexed="81"/>
            <rFont val="Tahoma"/>
            <family val="2"/>
          </rPr>
          <t>ONLY change this cell IF your FTE changes mid-year.</t>
        </r>
        <r>
          <rPr>
            <sz val="9"/>
            <color indexed="81"/>
            <rFont val="Tahoma"/>
            <family val="2"/>
          </rPr>
          <t xml:space="preserve">
</t>
        </r>
      </text>
    </comment>
    <comment ref="H2" authorId="0" shapeId="0" xr:uid="{00000000-0006-0000-1700-000003000000}">
      <text>
        <r>
          <rPr>
            <b/>
            <sz val="12"/>
            <color indexed="81"/>
            <rFont val="Tahoma"/>
            <family val="2"/>
          </rPr>
          <t>Assignable Time Calculation Spreadsheet Tips and Tricks</t>
        </r>
        <r>
          <rPr>
            <b/>
            <sz val="9"/>
            <color indexed="81"/>
            <rFont val="Tahoma"/>
            <family val="2"/>
          </rPr>
          <t xml:space="preserve">
</t>
        </r>
        <r>
          <rPr>
            <sz val="12"/>
            <color indexed="81"/>
            <rFont val="Tahoma"/>
            <family val="2"/>
          </rPr>
          <t xml:space="preserve">1. Cells with a </t>
        </r>
        <r>
          <rPr>
            <b/>
            <sz val="12"/>
            <color indexed="81"/>
            <rFont val="Tahoma"/>
            <family val="2"/>
          </rPr>
          <t>red top right corner</t>
        </r>
        <r>
          <rPr>
            <sz val="12"/>
            <color indexed="81"/>
            <rFont val="Tahoma"/>
            <family val="2"/>
          </rPr>
          <t xml:space="preserve"> have a comment that can be displayed by placing your pointer on the cell.
2. Enter the </t>
        </r>
        <r>
          <rPr>
            <b/>
            <sz val="12"/>
            <color indexed="81"/>
            <rFont val="Tahoma"/>
            <family val="2"/>
          </rPr>
          <t>time</t>
        </r>
        <r>
          <rPr>
            <sz val="12"/>
            <color indexed="81"/>
            <rFont val="Tahoma"/>
            <family val="2"/>
          </rPr>
          <t xml:space="preserve"> (before / after school, prep time) you are </t>
        </r>
        <r>
          <rPr>
            <b/>
            <sz val="12"/>
            <color indexed="81"/>
            <rFont val="Tahoma"/>
            <family val="2"/>
          </rPr>
          <t>assigned,</t>
        </r>
        <r>
          <rPr>
            <sz val="12"/>
            <color indexed="81"/>
            <rFont val="Tahoma"/>
            <family val="2"/>
          </rPr>
          <t xml:space="preserve"> in </t>
        </r>
        <r>
          <rPr>
            <b/>
            <sz val="12"/>
            <color indexed="81"/>
            <rFont val="Tahoma"/>
            <family val="2"/>
          </rPr>
          <t>minutes,</t>
        </r>
        <r>
          <rPr>
            <sz val="12"/>
            <color indexed="81"/>
            <rFont val="Tahoma"/>
            <family val="2"/>
          </rPr>
          <t xml:space="preserve"> in the </t>
        </r>
        <r>
          <rPr>
            <b/>
            <sz val="12"/>
            <color indexed="81"/>
            <rFont val="Tahoma"/>
            <family val="2"/>
          </rPr>
          <t>columns</t>
        </r>
        <r>
          <rPr>
            <sz val="12"/>
            <color indexed="81"/>
            <rFont val="Tahoma"/>
            <family val="2"/>
          </rPr>
          <t xml:space="preserve"> below.
3. For the </t>
        </r>
        <r>
          <rPr>
            <b/>
            <sz val="12"/>
            <color indexed="81"/>
            <rFont val="Tahoma"/>
            <family val="2"/>
          </rPr>
          <t>Other Assigned Duties</t>
        </r>
        <r>
          <rPr>
            <sz val="12"/>
            <color indexed="81"/>
            <rFont val="Tahoma"/>
            <family val="2"/>
          </rPr>
          <t xml:space="preserve">, one should consider adding information in the note cell to itemize how the calculation of those minutes occurred.
4. Cells highlighted in blue are </t>
        </r>
        <r>
          <rPr>
            <b/>
            <sz val="12"/>
            <color indexed="81"/>
            <rFont val="Tahoma"/>
            <family val="2"/>
          </rPr>
          <t>self calculating</t>
        </r>
        <r>
          <rPr>
            <sz val="12"/>
            <color indexed="81"/>
            <rFont val="Tahoma"/>
            <family val="2"/>
          </rPr>
          <t>.</t>
        </r>
      </text>
    </comment>
    <comment ref="L2" authorId="0" shapeId="0" xr:uid="{00000000-0006-0000-1700-000004000000}">
      <text>
        <r>
          <rPr>
            <b/>
            <sz val="9"/>
            <color indexed="81"/>
            <rFont val="Tahoma"/>
            <family val="2"/>
          </rPr>
          <t>These are the total number of minutes worked for this specific day.</t>
        </r>
      </text>
    </comment>
    <comment ref="E6" authorId="0" shapeId="0" xr:uid="{00000000-0006-0000-1700-000005000000}">
      <text>
        <r>
          <rPr>
            <b/>
            <sz val="9"/>
            <color indexed="81"/>
            <rFont val="Tahoma"/>
            <family val="2"/>
          </rPr>
          <t>If this cell is red AND 0.00, it needs you to input your FTE above and have completed your timetable inputs.</t>
        </r>
        <r>
          <rPr>
            <sz val="9"/>
            <color indexed="81"/>
            <rFont val="Tahoma"/>
            <family val="2"/>
          </rPr>
          <t xml:space="preserve">
</t>
        </r>
      </text>
    </comment>
    <comment ref="C7" authorId="0" shapeId="0" xr:uid="{00000000-0006-0000-1700-000006000000}">
      <text>
        <r>
          <rPr>
            <sz val="11"/>
            <color indexed="81"/>
            <rFont val="Tahoma"/>
            <family val="2"/>
          </rPr>
          <t xml:space="preserve">Enter Time </t>
        </r>
        <r>
          <rPr>
            <b/>
            <sz val="11"/>
            <color indexed="81"/>
            <rFont val="Tahoma"/>
            <family val="2"/>
          </rPr>
          <t>BEFORE</t>
        </r>
        <r>
          <rPr>
            <sz val="11"/>
            <color indexed="81"/>
            <rFont val="Tahoma"/>
            <family val="2"/>
          </rPr>
          <t xml:space="preserve"> School (in minutes) in this column under this heading.</t>
        </r>
        <r>
          <rPr>
            <b/>
            <sz val="11"/>
            <color indexed="81"/>
            <rFont val="Tahoma"/>
            <family val="2"/>
          </rPr>
          <t xml:space="preserve">  </t>
        </r>
        <r>
          <rPr>
            <b/>
            <i/>
            <u/>
            <sz val="11"/>
            <color indexed="81"/>
            <rFont val="Tahoma"/>
            <family val="2"/>
          </rPr>
          <t>This does not include supervision.</t>
        </r>
        <r>
          <rPr>
            <sz val="9"/>
            <color indexed="81"/>
            <rFont val="Tahoma"/>
            <family val="2"/>
          </rPr>
          <t xml:space="preserve">
</t>
        </r>
      </text>
    </comment>
    <comment ref="D7" authorId="0" shapeId="0" xr:uid="{00000000-0006-0000-1700-000007000000}">
      <text>
        <r>
          <rPr>
            <sz val="11"/>
            <color indexed="81"/>
            <rFont val="Tahoma"/>
            <family val="2"/>
          </rPr>
          <t>Enter Assigned Prep Time (in minutes) in this column under this heading.</t>
        </r>
        <r>
          <rPr>
            <sz val="9"/>
            <color indexed="81"/>
            <rFont val="Tahoma"/>
            <family val="2"/>
          </rPr>
          <t xml:space="preserve">
</t>
        </r>
      </text>
    </comment>
    <comment ref="F7" authorId="0" shapeId="0" xr:uid="{00000000-0006-0000-1700-000008000000}">
      <text>
        <r>
          <rPr>
            <sz val="11"/>
            <color indexed="81"/>
            <rFont val="Tahoma"/>
            <family val="2"/>
          </rPr>
          <t>Enter Other Assigned Duties (in minutes) in this column under this heading.</t>
        </r>
        <r>
          <rPr>
            <sz val="9"/>
            <color indexed="81"/>
            <rFont val="Tahoma"/>
            <family val="2"/>
          </rPr>
          <t xml:space="preserve">
</t>
        </r>
      </text>
    </comment>
    <comment ref="H7" authorId="0" shapeId="0" xr:uid="{00000000-0006-0000-1700-000009000000}">
      <text>
        <r>
          <rPr>
            <sz val="11"/>
            <color indexed="81"/>
            <rFont val="Tahoma"/>
            <family val="2"/>
          </rPr>
          <t xml:space="preserve">Enter Time </t>
        </r>
        <r>
          <rPr>
            <b/>
            <u/>
            <sz val="11"/>
            <color indexed="81"/>
            <rFont val="Tahoma"/>
            <family val="2"/>
          </rPr>
          <t>AFTER</t>
        </r>
        <r>
          <rPr>
            <sz val="11"/>
            <color indexed="81"/>
            <rFont val="Tahoma"/>
            <family val="2"/>
          </rPr>
          <t xml:space="preserve"> School (in minutes) in this column under this heading.  </t>
        </r>
        <r>
          <rPr>
            <b/>
            <i/>
            <u/>
            <sz val="11"/>
            <color indexed="81"/>
            <rFont val="Tahoma"/>
            <family val="2"/>
          </rPr>
          <t>This does not include supervision.</t>
        </r>
      </text>
    </comment>
    <comment ref="I7" authorId="0" shapeId="0" xr:uid="{00000000-0006-0000-1700-00000A000000}">
      <text>
        <r>
          <rPr>
            <b/>
            <sz val="12"/>
            <color indexed="81"/>
            <rFont val="Tahoma"/>
            <family val="2"/>
          </rPr>
          <t>Enter any additional Instructional Time that you have been assigned.</t>
        </r>
        <r>
          <rPr>
            <sz val="9"/>
            <color indexed="81"/>
            <rFont val="Tahoma"/>
            <family val="2"/>
          </rPr>
          <t xml:space="preserve">
</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Sean Brown</author>
  </authors>
  <commentList>
    <comment ref="M1" authorId="0" shapeId="0" xr:uid="{00000000-0006-0000-1800-000001000000}">
      <text>
        <r>
          <rPr>
            <b/>
            <sz val="14"/>
            <color indexed="81"/>
            <rFont val="Tahoma"/>
            <family val="2"/>
          </rPr>
          <t>Click on a cell below to move to the correct day.</t>
        </r>
      </text>
    </comment>
    <comment ref="D2" authorId="0" shapeId="0" xr:uid="{00000000-0006-0000-1800-000002000000}">
      <text>
        <r>
          <rPr>
            <b/>
            <sz val="14"/>
            <color indexed="81"/>
            <rFont val="Tahoma"/>
            <family val="2"/>
          </rPr>
          <t>ONLY change this cell IF your FTE changes mid-year.</t>
        </r>
        <r>
          <rPr>
            <sz val="9"/>
            <color indexed="81"/>
            <rFont val="Tahoma"/>
            <family val="2"/>
          </rPr>
          <t xml:space="preserve">
</t>
        </r>
      </text>
    </comment>
    <comment ref="H2" authorId="0" shapeId="0" xr:uid="{00000000-0006-0000-1800-000003000000}">
      <text>
        <r>
          <rPr>
            <b/>
            <sz val="12"/>
            <color indexed="81"/>
            <rFont val="Tahoma"/>
            <family val="2"/>
          </rPr>
          <t>Assignable Time Calculation Spreadsheet Tips and Tricks</t>
        </r>
        <r>
          <rPr>
            <b/>
            <sz val="9"/>
            <color indexed="81"/>
            <rFont val="Tahoma"/>
            <family val="2"/>
          </rPr>
          <t xml:space="preserve">
</t>
        </r>
        <r>
          <rPr>
            <sz val="12"/>
            <color indexed="81"/>
            <rFont val="Tahoma"/>
            <family val="2"/>
          </rPr>
          <t xml:space="preserve">1. Cells with a </t>
        </r>
        <r>
          <rPr>
            <b/>
            <sz val="12"/>
            <color indexed="81"/>
            <rFont val="Tahoma"/>
            <family val="2"/>
          </rPr>
          <t>red top right corner</t>
        </r>
        <r>
          <rPr>
            <sz val="12"/>
            <color indexed="81"/>
            <rFont val="Tahoma"/>
            <family val="2"/>
          </rPr>
          <t xml:space="preserve"> have a comment that can be displayed by placing your pointer on the cell.
2. Enter the </t>
        </r>
        <r>
          <rPr>
            <b/>
            <sz val="12"/>
            <color indexed="81"/>
            <rFont val="Tahoma"/>
            <family val="2"/>
          </rPr>
          <t>time</t>
        </r>
        <r>
          <rPr>
            <sz val="12"/>
            <color indexed="81"/>
            <rFont val="Tahoma"/>
            <family val="2"/>
          </rPr>
          <t xml:space="preserve"> (before / after school, prep time) you are </t>
        </r>
        <r>
          <rPr>
            <b/>
            <sz val="12"/>
            <color indexed="81"/>
            <rFont val="Tahoma"/>
            <family val="2"/>
          </rPr>
          <t>assigned,</t>
        </r>
        <r>
          <rPr>
            <sz val="12"/>
            <color indexed="81"/>
            <rFont val="Tahoma"/>
            <family val="2"/>
          </rPr>
          <t xml:space="preserve"> in </t>
        </r>
        <r>
          <rPr>
            <b/>
            <sz val="12"/>
            <color indexed="81"/>
            <rFont val="Tahoma"/>
            <family val="2"/>
          </rPr>
          <t>minutes,</t>
        </r>
        <r>
          <rPr>
            <sz val="12"/>
            <color indexed="81"/>
            <rFont val="Tahoma"/>
            <family val="2"/>
          </rPr>
          <t xml:space="preserve"> in the </t>
        </r>
        <r>
          <rPr>
            <b/>
            <sz val="12"/>
            <color indexed="81"/>
            <rFont val="Tahoma"/>
            <family val="2"/>
          </rPr>
          <t>columns</t>
        </r>
        <r>
          <rPr>
            <sz val="12"/>
            <color indexed="81"/>
            <rFont val="Tahoma"/>
            <family val="2"/>
          </rPr>
          <t xml:space="preserve"> below.
3. For the </t>
        </r>
        <r>
          <rPr>
            <b/>
            <sz val="12"/>
            <color indexed="81"/>
            <rFont val="Tahoma"/>
            <family val="2"/>
          </rPr>
          <t>Other Assigned Duties</t>
        </r>
        <r>
          <rPr>
            <sz val="12"/>
            <color indexed="81"/>
            <rFont val="Tahoma"/>
            <family val="2"/>
          </rPr>
          <t xml:space="preserve">, one should consider adding information in the note cell to itemize how the calculation of those minutes occurred.
4. Cells highlighted in blue are </t>
        </r>
        <r>
          <rPr>
            <b/>
            <sz val="12"/>
            <color indexed="81"/>
            <rFont val="Tahoma"/>
            <family val="2"/>
          </rPr>
          <t>self calculating</t>
        </r>
        <r>
          <rPr>
            <sz val="12"/>
            <color indexed="81"/>
            <rFont val="Tahoma"/>
            <family val="2"/>
          </rPr>
          <t>.</t>
        </r>
      </text>
    </comment>
    <comment ref="L2" authorId="0" shapeId="0" xr:uid="{00000000-0006-0000-1800-000004000000}">
      <text>
        <r>
          <rPr>
            <b/>
            <sz val="9"/>
            <color indexed="81"/>
            <rFont val="Tahoma"/>
            <family val="2"/>
          </rPr>
          <t>These are the total number of minutes worked for this specific day.</t>
        </r>
      </text>
    </comment>
    <comment ref="E6" authorId="0" shapeId="0" xr:uid="{00000000-0006-0000-1800-000005000000}">
      <text>
        <r>
          <rPr>
            <b/>
            <sz val="9"/>
            <color indexed="81"/>
            <rFont val="Tahoma"/>
            <family val="2"/>
          </rPr>
          <t>If this cell is red AND 0.00, it needs you to input your FTE above and have completed your timetable inputs.</t>
        </r>
        <r>
          <rPr>
            <sz val="9"/>
            <color indexed="81"/>
            <rFont val="Tahoma"/>
            <family val="2"/>
          </rPr>
          <t xml:space="preserve">
</t>
        </r>
      </text>
    </comment>
    <comment ref="C7" authorId="0" shapeId="0" xr:uid="{00000000-0006-0000-1800-000006000000}">
      <text>
        <r>
          <rPr>
            <sz val="11"/>
            <color indexed="81"/>
            <rFont val="Tahoma"/>
            <family val="2"/>
          </rPr>
          <t xml:space="preserve">Enter Time </t>
        </r>
        <r>
          <rPr>
            <b/>
            <sz val="11"/>
            <color indexed="81"/>
            <rFont val="Tahoma"/>
            <family val="2"/>
          </rPr>
          <t>BEFORE</t>
        </r>
        <r>
          <rPr>
            <sz val="11"/>
            <color indexed="81"/>
            <rFont val="Tahoma"/>
            <family val="2"/>
          </rPr>
          <t xml:space="preserve"> School (in minutes) in this column under this heading.</t>
        </r>
        <r>
          <rPr>
            <b/>
            <sz val="11"/>
            <color indexed="81"/>
            <rFont val="Tahoma"/>
            <family val="2"/>
          </rPr>
          <t xml:space="preserve">  </t>
        </r>
        <r>
          <rPr>
            <b/>
            <i/>
            <u/>
            <sz val="11"/>
            <color indexed="81"/>
            <rFont val="Tahoma"/>
            <family val="2"/>
          </rPr>
          <t>This does not include supervision.</t>
        </r>
        <r>
          <rPr>
            <sz val="9"/>
            <color indexed="81"/>
            <rFont val="Tahoma"/>
            <family val="2"/>
          </rPr>
          <t xml:space="preserve">
</t>
        </r>
      </text>
    </comment>
    <comment ref="D7" authorId="0" shapeId="0" xr:uid="{00000000-0006-0000-1800-000007000000}">
      <text>
        <r>
          <rPr>
            <sz val="11"/>
            <color indexed="81"/>
            <rFont val="Tahoma"/>
            <family val="2"/>
          </rPr>
          <t>Enter Assigned Prep Time (in minutes) in this column under this heading.</t>
        </r>
        <r>
          <rPr>
            <sz val="9"/>
            <color indexed="81"/>
            <rFont val="Tahoma"/>
            <family val="2"/>
          </rPr>
          <t xml:space="preserve">
</t>
        </r>
      </text>
    </comment>
    <comment ref="F7" authorId="0" shapeId="0" xr:uid="{00000000-0006-0000-1800-000008000000}">
      <text>
        <r>
          <rPr>
            <sz val="11"/>
            <color indexed="81"/>
            <rFont val="Tahoma"/>
            <family val="2"/>
          </rPr>
          <t>Enter Other Assigned Duties (in minutes) in this column under this heading.</t>
        </r>
        <r>
          <rPr>
            <sz val="9"/>
            <color indexed="81"/>
            <rFont val="Tahoma"/>
            <family val="2"/>
          </rPr>
          <t xml:space="preserve">
</t>
        </r>
      </text>
    </comment>
    <comment ref="H7" authorId="0" shapeId="0" xr:uid="{00000000-0006-0000-1800-000009000000}">
      <text>
        <r>
          <rPr>
            <sz val="11"/>
            <color indexed="81"/>
            <rFont val="Tahoma"/>
            <family val="2"/>
          </rPr>
          <t xml:space="preserve">Enter Time </t>
        </r>
        <r>
          <rPr>
            <b/>
            <u/>
            <sz val="11"/>
            <color indexed="81"/>
            <rFont val="Tahoma"/>
            <family val="2"/>
          </rPr>
          <t>AFTER</t>
        </r>
        <r>
          <rPr>
            <sz val="11"/>
            <color indexed="81"/>
            <rFont val="Tahoma"/>
            <family val="2"/>
          </rPr>
          <t xml:space="preserve"> School (in minutes) in this column under this heading.  </t>
        </r>
        <r>
          <rPr>
            <b/>
            <i/>
            <u/>
            <sz val="11"/>
            <color indexed="81"/>
            <rFont val="Tahoma"/>
            <family val="2"/>
          </rPr>
          <t>This does not include supervision.</t>
        </r>
      </text>
    </comment>
    <comment ref="I7" authorId="0" shapeId="0" xr:uid="{00000000-0006-0000-1800-00000A000000}">
      <text>
        <r>
          <rPr>
            <b/>
            <sz val="12"/>
            <color indexed="81"/>
            <rFont val="Tahoma"/>
            <family val="2"/>
          </rPr>
          <t>Enter any additional Instructional Time that you have been assigned.</t>
        </r>
        <r>
          <rPr>
            <sz val="9"/>
            <color indexed="81"/>
            <rFont val="Tahoma"/>
            <family val="2"/>
          </rPr>
          <t xml:space="preserve">
</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Sean Brown</author>
  </authors>
  <commentList>
    <comment ref="M1" authorId="0" shapeId="0" xr:uid="{00000000-0006-0000-1900-000001000000}">
      <text>
        <r>
          <rPr>
            <b/>
            <sz val="14"/>
            <color indexed="81"/>
            <rFont val="Tahoma"/>
            <family val="2"/>
          </rPr>
          <t>Click on a cell below to move to the correct day.</t>
        </r>
      </text>
    </comment>
    <comment ref="D2" authorId="0" shapeId="0" xr:uid="{00000000-0006-0000-1900-000002000000}">
      <text>
        <r>
          <rPr>
            <b/>
            <sz val="14"/>
            <color indexed="81"/>
            <rFont val="Tahoma"/>
            <family val="2"/>
          </rPr>
          <t>ONLY change this cell IF your FTE changes mid-year.</t>
        </r>
        <r>
          <rPr>
            <sz val="9"/>
            <color indexed="81"/>
            <rFont val="Tahoma"/>
            <family val="2"/>
          </rPr>
          <t xml:space="preserve">
</t>
        </r>
      </text>
    </comment>
    <comment ref="H2" authorId="0" shapeId="0" xr:uid="{00000000-0006-0000-1900-000003000000}">
      <text>
        <r>
          <rPr>
            <b/>
            <sz val="12"/>
            <color indexed="81"/>
            <rFont val="Tahoma"/>
            <family val="2"/>
          </rPr>
          <t>Assignable Time Calculation Spreadsheet Tips and Tricks</t>
        </r>
        <r>
          <rPr>
            <b/>
            <sz val="9"/>
            <color indexed="81"/>
            <rFont val="Tahoma"/>
            <family val="2"/>
          </rPr>
          <t xml:space="preserve">
</t>
        </r>
        <r>
          <rPr>
            <sz val="12"/>
            <color indexed="81"/>
            <rFont val="Tahoma"/>
            <family val="2"/>
          </rPr>
          <t xml:space="preserve">1. Cells with a </t>
        </r>
        <r>
          <rPr>
            <b/>
            <sz val="12"/>
            <color indexed="81"/>
            <rFont val="Tahoma"/>
            <family val="2"/>
          </rPr>
          <t>red top right corner</t>
        </r>
        <r>
          <rPr>
            <sz val="12"/>
            <color indexed="81"/>
            <rFont val="Tahoma"/>
            <family val="2"/>
          </rPr>
          <t xml:space="preserve"> have a comment that can be displayed by placing your pointer on the cell.
2. Enter the </t>
        </r>
        <r>
          <rPr>
            <b/>
            <sz val="12"/>
            <color indexed="81"/>
            <rFont val="Tahoma"/>
            <family val="2"/>
          </rPr>
          <t>time</t>
        </r>
        <r>
          <rPr>
            <sz val="12"/>
            <color indexed="81"/>
            <rFont val="Tahoma"/>
            <family val="2"/>
          </rPr>
          <t xml:space="preserve"> (before / after school, prep time) you are </t>
        </r>
        <r>
          <rPr>
            <b/>
            <sz val="12"/>
            <color indexed="81"/>
            <rFont val="Tahoma"/>
            <family val="2"/>
          </rPr>
          <t>assigned,</t>
        </r>
        <r>
          <rPr>
            <sz val="12"/>
            <color indexed="81"/>
            <rFont val="Tahoma"/>
            <family val="2"/>
          </rPr>
          <t xml:space="preserve"> in </t>
        </r>
        <r>
          <rPr>
            <b/>
            <sz val="12"/>
            <color indexed="81"/>
            <rFont val="Tahoma"/>
            <family val="2"/>
          </rPr>
          <t>minutes,</t>
        </r>
        <r>
          <rPr>
            <sz val="12"/>
            <color indexed="81"/>
            <rFont val="Tahoma"/>
            <family val="2"/>
          </rPr>
          <t xml:space="preserve"> in the </t>
        </r>
        <r>
          <rPr>
            <b/>
            <sz val="12"/>
            <color indexed="81"/>
            <rFont val="Tahoma"/>
            <family val="2"/>
          </rPr>
          <t>columns</t>
        </r>
        <r>
          <rPr>
            <sz val="12"/>
            <color indexed="81"/>
            <rFont val="Tahoma"/>
            <family val="2"/>
          </rPr>
          <t xml:space="preserve"> below.
3. For the </t>
        </r>
        <r>
          <rPr>
            <b/>
            <sz val="12"/>
            <color indexed="81"/>
            <rFont val="Tahoma"/>
            <family val="2"/>
          </rPr>
          <t>Other Assigned Duties</t>
        </r>
        <r>
          <rPr>
            <sz val="12"/>
            <color indexed="81"/>
            <rFont val="Tahoma"/>
            <family val="2"/>
          </rPr>
          <t xml:space="preserve">, one should consider adding information in the note cell to itemize how the calculation of those minutes occurred.
4. Cells highlighted in blue are </t>
        </r>
        <r>
          <rPr>
            <b/>
            <sz val="12"/>
            <color indexed="81"/>
            <rFont val="Tahoma"/>
            <family val="2"/>
          </rPr>
          <t>self calculating</t>
        </r>
        <r>
          <rPr>
            <sz val="12"/>
            <color indexed="81"/>
            <rFont val="Tahoma"/>
            <family val="2"/>
          </rPr>
          <t>.</t>
        </r>
      </text>
    </comment>
    <comment ref="L2" authorId="0" shapeId="0" xr:uid="{00000000-0006-0000-1900-000004000000}">
      <text>
        <r>
          <rPr>
            <b/>
            <sz val="9"/>
            <color indexed="81"/>
            <rFont val="Tahoma"/>
            <family val="2"/>
          </rPr>
          <t>These are the total number of minutes worked for this specific day.</t>
        </r>
      </text>
    </comment>
    <comment ref="E6" authorId="0" shapeId="0" xr:uid="{00000000-0006-0000-1900-000005000000}">
      <text>
        <r>
          <rPr>
            <b/>
            <sz val="9"/>
            <color indexed="81"/>
            <rFont val="Tahoma"/>
            <family val="2"/>
          </rPr>
          <t>If this cell is red AND 0.00, it needs you to input your FTE above and have completed your timetable inputs.</t>
        </r>
        <r>
          <rPr>
            <sz val="9"/>
            <color indexed="81"/>
            <rFont val="Tahoma"/>
            <family val="2"/>
          </rPr>
          <t xml:space="preserve">
</t>
        </r>
      </text>
    </comment>
    <comment ref="C7" authorId="0" shapeId="0" xr:uid="{00000000-0006-0000-1900-000006000000}">
      <text>
        <r>
          <rPr>
            <sz val="11"/>
            <color indexed="81"/>
            <rFont val="Tahoma"/>
            <family val="2"/>
          </rPr>
          <t xml:space="preserve">Enter Time </t>
        </r>
        <r>
          <rPr>
            <b/>
            <sz val="11"/>
            <color indexed="81"/>
            <rFont val="Tahoma"/>
            <family val="2"/>
          </rPr>
          <t>BEFORE</t>
        </r>
        <r>
          <rPr>
            <sz val="11"/>
            <color indexed="81"/>
            <rFont val="Tahoma"/>
            <family val="2"/>
          </rPr>
          <t xml:space="preserve"> School (in minutes) in this column under this heading.</t>
        </r>
        <r>
          <rPr>
            <b/>
            <sz val="11"/>
            <color indexed="81"/>
            <rFont val="Tahoma"/>
            <family val="2"/>
          </rPr>
          <t xml:space="preserve">  </t>
        </r>
        <r>
          <rPr>
            <b/>
            <i/>
            <u/>
            <sz val="11"/>
            <color indexed="81"/>
            <rFont val="Tahoma"/>
            <family val="2"/>
          </rPr>
          <t>This does not include supervision.</t>
        </r>
        <r>
          <rPr>
            <sz val="9"/>
            <color indexed="81"/>
            <rFont val="Tahoma"/>
            <family val="2"/>
          </rPr>
          <t xml:space="preserve">
</t>
        </r>
      </text>
    </comment>
    <comment ref="D7" authorId="0" shapeId="0" xr:uid="{00000000-0006-0000-1900-000007000000}">
      <text>
        <r>
          <rPr>
            <sz val="11"/>
            <color indexed="81"/>
            <rFont val="Tahoma"/>
            <family val="2"/>
          </rPr>
          <t>Enter Assigned Prep Time (in minutes) in this column under this heading.</t>
        </r>
        <r>
          <rPr>
            <sz val="9"/>
            <color indexed="81"/>
            <rFont val="Tahoma"/>
            <family val="2"/>
          </rPr>
          <t xml:space="preserve">
</t>
        </r>
      </text>
    </comment>
    <comment ref="F7" authorId="0" shapeId="0" xr:uid="{00000000-0006-0000-1900-000008000000}">
      <text>
        <r>
          <rPr>
            <sz val="11"/>
            <color indexed="81"/>
            <rFont val="Tahoma"/>
            <family val="2"/>
          </rPr>
          <t>Enter Other Assigned Duties (in minutes) in this column under this heading.</t>
        </r>
        <r>
          <rPr>
            <sz val="9"/>
            <color indexed="81"/>
            <rFont val="Tahoma"/>
            <family val="2"/>
          </rPr>
          <t xml:space="preserve">
</t>
        </r>
      </text>
    </comment>
    <comment ref="H7" authorId="0" shapeId="0" xr:uid="{00000000-0006-0000-1900-000009000000}">
      <text>
        <r>
          <rPr>
            <sz val="11"/>
            <color indexed="81"/>
            <rFont val="Tahoma"/>
            <family val="2"/>
          </rPr>
          <t xml:space="preserve">Enter Time </t>
        </r>
        <r>
          <rPr>
            <b/>
            <u/>
            <sz val="11"/>
            <color indexed="81"/>
            <rFont val="Tahoma"/>
            <family val="2"/>
          </rPr>
          <t>AFTER</t>
        </r>
        <r>
          <rPr>
            <sz val="11"/>
            <color indexed="81"/>
            <rFont val="Tahoma"/>
            <family val="2"/>
          </rPr>
          <t xml:space="preserve"> School (in minutes) in this column under this heading.  </t>
        </r>
        <r>
          <rPr>
            <b/>
            <i/>
            <u/>
            <sz val="11"/>
            <color indexed="81"/>
            <rFont val="Tahoma"/>
            <family val="2"/>
          </rPr>
          <t>This does not include supervision.</t>
        </r>
      </text>
    </comment>
    <comment ref="I7" authorId="0" shapeId="0" xr:uid="{00000000-0006-0000-1900-00000A000000}">
      <text>
        <r>
          <rPr>
            <b/>
            <sz val="12"/>
            <color indexed="81"/>
            <rFont val="Tahoma"/>
            <family val="2"/>
          </rPr>
          <t>Enter any additional Instructional Time that you have been assigned.</t>
        </r>
        <r>
          <rPr>
            <sz val="9"/>
            <color indexed="81"/>
            <rFont val="Tahoma"/>
            <family val="2"/>
          </rPr>
          <t xml:space="preserve">
</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Sean Brown</author>
  </authors>
  <commentList>
    <comment ref="M1" authorId="0" shapeId="0" xr:uid="{00000000-0006-0000-1A00-000001000000}">
      <text>
        <r>
          <rPr>
            <b/>
            <sz val="14"/>
            <color indexed="81"/>
            <rFont val="Tahoma"/>
            <family val="2"/>
          </rPr>
          <t>Click on a cell below to move to the correct day.</t>
        </r>
      </text>
    </comment>
    <comment ref="D2" authorId="0" shapeId="0" xr:uid="{00000000-0006-0000-1A00-000002000000}">
      <text>
        <r>
          <rPr>
            <b/>
            <sz val="14"/>
            <color indexed="81"/>
            <rFont val="Tahoma"/>
            <family val="2"/>
          </rPr>
          <t>ONLY change this cell IF your FTE changes mid-year.</t>
        </r>
        <r>
          <rPr>
            <sz val="9"/>
            <color indexed="81"/>
            <rFont val="Tahoma"/>
            <family val="2"/>
          </rPr>
          <t xml:space="preserve">
</t>
        </r>
      </text>
    </comment>
    <comment ref="H2" authorId="0" shapeId="0" xr:uid="{00000000-0006-0000-1A00-000003000000}">
      <text>
        <r>
          <rPr>
            <b/>
            <sz val="12"/>
            <color indexed="81"/>
            <rFont val="Tahoma"/>
            <family val="2"/>
          </rPr>
          <t>Assignable Time Calculation Spreadsheet Tips and Tricks</t>
        </r>
        <r>
          <rPr>
            <b/>
            <sz val="9"/>
            <color indexed="81"/>
            <rFont val="Tahoma"/>
            <family val="2"/>
          </rPr>
          <t xml:space="preserve">
</t>
        </r>
        <r>
          <rPr>
            <sz val="12"/>
            <color indexed="81"/>
            <rFont val="Tahoma"/>
            <family val="2"/>
          </rPr>
          <t xml:space="preserve">1. Cells with a </t>
        </r>
        <r>
          <rPr>
            <b/>
            <sz val="12"/>
            <color indexed="81"/>
            <rFont val="Tahoma"/>
            <family val="2"/>
          </rPr>
          <t>red top right corner</t>
        </r>
        <r>
          <rPr>
            <sz val="12"/>
            <color indexed="81"/>
            <rFont val="Tahoma"/>
            <family val="2"/>
          </rPr>
          <t xml:space="preserve"> have a comment that can be displayed by placing your pointer on the cell.
2. Enter the </t>
        </r>
        <r>
          <rPr>
            <b/>
            <sz val="12"/>
            <color indexed="81"/>
            <rFont val="Tahoma"/>
            <family val="2"/>
          </rPr>
          <t>time</t>
        </r>
        <r>
          <rPr>
            <sz val="12"/>
            <color indexed="81"/>
            <rFont val="Tahoma"/>
            <family val="2"/>
          </rPr>
          <t xml:space="preserve"> (before / after school, prep time) you are </t>
        </r>
        <r>
          <rPr>
            <b/>
            <sz val="12"/>
            <color indexed="81"/>
            <rFont val="Tahoma"/>
            <family val="2"/>
          </rPr>
          <t>assigned,</t>
        </r>
        <r>
          <rPr>
            <sz val="12"/>
            <color indexed="81"/>
            <rFont val="Tahoma"/>
            <family val="2"/>
          </rPr>
          <t xml:space="preserve"> in </t>
        </r>
        <r>
          <rPr>
            <b/>
            <sz val="12"/>
            <color indexed="81"/>
            <rFont val="Tahoma"/>
            <family val="2"/>
          </rPr>
          <t>minutes,</t>
        </r>
        <r>
          <rPr>
            <sz val="12"/>
            <color indexed="81"/>
            <rFont val="Tahoma"/>
            <family val="2"/>
          </rPr>
          <t xml:space="preserve"> in the </t>
        </r>
        <r>
          <rPr>
            <b/>
            <sz val="12"/>
            <color indexed="81"/>
            <rFont val="Tahoma"/>
            <family val="2"/>
          </rPr>
          <t>columns</t>
        </r>
        <r>
          <rPr>
            <sz val="12"/>
            <color indexed="81"/>
            <rFont val="Tahoma"/>
            <family val="2"/>
          </rPr>
          <t xml:space="preserve"> below.
3. For the </t>
        </r>
        <r>
          <rPr>
            <b/>
            <sz val="12"/>
            <color indexed="81"/>
            <rFont val="Tahoma"/>
            <family val="2"/>
          </rPr>
          <t>Other Assigned Duties</t>
        </r>
        <r>
          <rPr>
            <sz val="12"/>
            <color indexed="81"/>
            <rFont val="Tahoma"/>
            <family val="2"/>
          </rPr>
          <t xml:space="preserve">, one should consider adding information in the note cell to itemize how the calculation of those minutes occurred.
4. Cells highlighted in blue are </t>
        </r>
        <r>
          <rPr>
            <b/>
            <sz val="12"/>
            <color indexed="81"/>
            <rFont val="Tahoma"/>
            <family val="2"/>
          </rPr>
          <t>self calculating</t>
        </r>
        <r>
          <rPr>
            <sz val="12"/>
            <color indexed="81"/>
            <rFont val="Tahoma"/>
            <family val="2"/>
          </rPr>
          <t>.</t>
        </r>
      </text>
    </comment>
    <comment ref="L2" authorId="0" shapeId="0" xr:uid="{00000000-0006-0000-1A00-000004000000}">
      <text>
        <r>
          <rPr>
            <b/>
            <sz val="9"/>
            <color indexed="81"/>
            <rFont val="Tahoma"/>
            <family val="2"/>
          </rPr>
          <t>These are the total number of minutes worked for this specific day.</t>
        </r>
      </text>
    </comment>
    <comment ref="E6" authorId="0" shapeId="0" xr:uid="{00000000-0006-0000-1A00-000005000000}">
      <text>
        <r>
          <rPr>
            <b/>
            <sz val="9"/>
            <color indexed="81"/>
            <rFont val="Tahoma"/>
            <family val="2"/>
          </rPr>
          <t>If this cell is red AND 0.00, it needs you to input your FTE above and have completed your timetable inputs.</t>
        </r>
        <r>
          <rPr>
            <sz val="9"/>
            <color indexed="81"/>
            <rFont val="Tahoma"/>
            <family val="2"/>
          </rPr>
          <t xml:space="preserve">
</t>
        </r>
      </text>
    </comment>
    <comment ref="C7" authorId="0" shapeId="0" xr:uid="{00000000-0006-0000-1A00-000006000000}">
      <text>
        <r>
          <rPr>
            <sz val="11"/>
            <color indexed="81"/>
            <rFont val="Tahoma"/>
            <family val="2"/>
          </rPr>
          <t xml:space="preserve">Enter Time </t>
        </r>
        <r>
          <rPr>
            <b/>
            <sz val="11"/>
            <color indexed="81"/>
            <rFont val="Tahoma"/>
            <family val="2"/>
          </rPr>
          <t>BEFORE</t>
        </r>
        <r>
          <rPr>
            <sz val="11"/>
            <color indexed="81"/>
            <rFont val="Tahoma"/>
            <family val="2"/>
          </rPr>
          <t xml:space="preserve"> School (in minutes) in this column under this heading.</t>
        </r>
        <r>
          <rPr>
            <b/>
            <sz val="11"/>
            <color indexed="81"/>
            <rFont val="Tahoma"/>
            <family val="2"/>
          </rPr>
          <t xml:space="preserve">  </t>
        </r>
        <r>
          <rPr>
            <b/>
            <i/>
            <u/>
            <sz val="11"/>
            <color indexed="81"/>
            <rFont val="Tahoma"/>
            <family val="2"/>
          </rPr>
          <t>This does not include supervision.</t>
        </r>
        <r>
          <rPr>
            <sz val="9"/>
            <color indexed="81"/>
            <rFont val="Tahoma"/>
            <family val="2"/>
          </rPr>
          <t xml:space="preserve">
</t>
        </r>
      </text>
    </comment>
    <comment ref="D7" authorId="0" shapeId="0" xr:uid="{00000000-0006-0000-1A00-000007000000}">
      <text>
        <r>
          <rPr>
            <sz val="11"/>
            <color indexed="81"/>
            <rFont val="Tahoma"/>
            <family val="2"/>
          </rPr>
          <t>Enter Assigned Prep Time (in minutes) in this column under this heading.</t>
        </r>
        <r>
          <rPr>
            <sz val="9"/>
            <color indexed="81"/>
            <rFont val="Tahoma"/>
            <family val="2"/>
          </rPr>
          <t xml:space="preserve">
</t>
        </r>
      </text>
    </comment>
    <comment ref="F7" authorId="0" shapeId="0" xr:uid="{00000000-0006-0000-1A00-000008000000}">
      <text>
        <r>
          <rPr>
            <sz val="11"/>
            <color indexed="81"/>
            <rFont val="Tahoma"/>
            <family val="2"/>
          </rPr>
          <t>Enter Other Assigned Duties (in minutes) in this column under this heading.</t>
        </r>
        <r>
          <rPr>
            <sz val="9"/>
            <color indexed="81"/>
            <rFont val="Tahoma"/>
            <family val="2"/>
          </rPr>
          <t xml:space="preserve">
</t>
        </r>
      </text>
    </comment>
    <comment ref="H7" authorId="0" shapeId="0" xr:uid="{00000000-0006-0000-1A00-000009000000}">
      <text>
        <r>
          <rPr>
            <sz val="11"/>
            <color indexed="81"/>
            <rFont val="Tahoma"/>
            <family val="2"/>
          </rPr>
          <t xml:space="preserve">Enter Time </t>
        </r>
        <r>
          <rPr>
            <b/>
            <u/>
            <sz val="11"/>
            <color indexed="81"/>
            <rFont val="Tahoma"/>
            <family val="2"/>
          </rPr>
          <t>AFTER</t>
        </r>
        <r>
          <rPr>
            <sz val="11"/>
            <color indexed="81"/>
            <rFont val="Tahoma"/>
            <family val="2"/>
          </rPr>
          <t xml:space="preserve"> School (in minutes) in this column under this heading.  </t>
        </r>
        <r>
          <rPr>
            <b/>
            <i/>
            <u/>
            <sz val="11"/>
            <color indexed="81"/>
            <rFont val="Tahoma"/>
            <family val="2"/>
          </rPr>
          <t>This does not include supervision.</t>
        </r>
      </text>
    </comment>
    <comment ref="I7" authorId="0" shapeId="0" xr:uid="{00000000-0006-0000-1A00-00000A000000}">
      <text>
        <r>
          <rPr>
            <b/>
            <sz val="12"/>
            <color indexed="81"/>
            <rFont val="Tahoma"/>
            <family val="2"/>
          </rPr>
          <t>Enter any additional Instructional Time that you have been assigned.</t>
        </r>
        <r>
          <rPr>
            <sz val="9"/>
            <color indexed="81"/>
            <rFont val="Tahoma"/>
            <family val="2"/>
          </rPr>
          <t xml:space="preserve">
</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Sean Brown</author>
  </authors>
  <commentList>
    <comment ref="M1" authorId="0" shapeId="0" xr:uid="{00000000-0006-0000-1B00-000001000000}">
      <text>
        <r>
          <rPr>
            <b/>
            <sz val="14"/>
            <color indexed="81"/>
            <rFont val="Tahoma"/>
            <family val="2"/>
          </rPr>
          <t>Click on a cell below to move to the correct day.</t>
        </r>
      </text>
    </comment>
    <comment ref="D2" authorId="0" shapeId="0" xr:uid="{00000000-0006-0000-1B00-000002000000}">
      <text>
        <r>
          <rPr>
            <b/>
            <sz val="14"/>
            <color indexed="81"/>
            <rFont val="Tahoma"/>
            <family val="2"/>
          </rPr>
          <t>ONLY change this cell IF your FTE changes mid-year.</t>
        </r>
        <r>
          <rPr>
            <sz val="9"/>
            <color indexed="81"/>
            <rFont val="Tahoma"/>
            <family val="2"/>
          </rPr>
          <t xml:space="preserve">
</t>
        </r>
      </text>
    </comment>
    <comment ref="H2" authorId="0" shapeId="0" xr:uid="{00000000-0006-0000-1B00-000003000000}">
      <text>
        <r>
          <rPr>
            <b/>
            <sz val="12"/>
            <color indexed="81"/>
            <rFont val="Tahoma"/>
            <family val="2"/>
          </rPr>
          <t>Assignable Time Calculation Spreadsheet Tips and Tricks</t>
        </r>
        <r>
          <rPr>
            <b/>
            <sz val="9"/>
            <color indexed="81"/>
            <rFont val="Tahoma"/>
            <family val="2"/>
          </rPr>
          <t xml:space="preserve">
</t>
        </r>
        <r>
          <rPr>
            <sz val="12"/>
            <color indexed="81"/>
            <rFont val="Tahoma"/>
            <family val="2"/>
          </rPr>
          <t xml:space="preserve">1. Cells with a </t>
        </r>
        <r>
          <rPr>
            <b/>
            <sz val="12"/>
            <color indexed="81"/>
            <rFont val="Tahoma"/>
            <family val="2"/>
          </rPr>
          <t>red top right corner</t>
        </r>
        <r>
          <rPr>
            <sz val="12"/>
            <color indexed="81"/>
            <rFont val="Tahoma"/>
            <family val="2"/>
          </rPr>
          <t xml:space="preserve"> have a comment that can be displayed by placing your pointer on the cell.
2. Enter the </t>
        </r>
        <r>
          <rPr>
            <b/>
            <sz val="12"/>
            <color indexed="81"/>
            <rFont val="Tahoma"/>
            <family val="2"/>
          </rPr>
          <t>time</t>
        </r>
        <r>
          <rPr>
            <sz val="12"/>
            <color indexed="81"/>
            <rFont val="Tahoma"/>
            <family val="2"/>
          </rPr>
          <t xml:space="preserve"> (before / after school, prep time) you are </t>
        </r>
        <r>
          <rPr>
            <b/>
            <sz val="12"/>
            <color indexed="81"/>
            <rFont val="Tahoma"/>
            <family val="2"/>
          </rPr>
          <t>assigned,</t>
        </r>
        <r>
          <rPr>
            <sz val="12"/>
            <color indexed="81"/>
            <rFont val="Tahoma"/>
            <family val="2"/>
          </rPr>
          <t xml:space="preserve"> in </t>
        </r>
        <r>
          <rPr>
            <b/>
            <sz val="12"/>
            <color indexed="81"/>
            <rFont val="Tahoma"/>
            <family val="2"/>
          </rPr>
          <t>minutes,</t>
        </r>
        <r>
          <rPr>
            <sz val="12"/>
            <color indexed="81"/>
            <rFont val="Tahoma"/>
            <family val="2"/>
          </rPr>
          <t xml:space="preserve"> in the </t>
        </r>
        <r>
          <rPr>
            <b/>
            <sz val="12"/>
            <color indexed="81"/>
            <rFont val="Tahoma"/>
            <family val="2"/>
          </rPr>
          <t>columns</t>
        </r>
        <r>
          <rPr>
            <sz val="12"/>
            <color indexed="81"/>
            <rFont val="Tahoma"/>
            <family val="2"/>
          </rPr>
          <t xml:space="preserve"> below.
3. For the </t>
        </r>
        <r>
          <rPr>
            <b/>
            <sz val="12"/>
            <color indexed="81"/>
            <rFont val="Tahoma"/>
            <family val="2"/>
          </rPr>
          <t>Other Assigned Duties</t>
        </r>
        <r>
          <rPr>
            <sz val="12"/>
            <color indexed="81"/>
            <rFont val="Tahoma"/>
            <family val="2"/>
          </rPr>
          <t xml:space="preserve">, one should consider adding information in the note cell to itemize how the calculation of those minutes occurred.
4. Cells highlighted in blue are </t>
        </r>
        <r>
          <rPr>
            <b/>
            <sz val="12"/>
            <color indexed="81"/>
            <rFont val="Tahoma"/>
            <family val="2"/>
          </rPr>
          <t>self calculating</t>
        </r>
        <r>
          <rPr>
            <sz val="12"/>
            <color indexed="81"/>
            <rFont val="Tahoma"/>
            <family val="2"/>
          </rPr>
          <t>.</t>
        </r>
      </text>
    </comment>
    <comment ref="L2" authorId="0" shapeId="0" xr:uid="{00000000-0006-0000-1B00-000004000000}">
      <text>
        <r>
          <rPr>
            <b/>
            <sz val="9"/>
            <color indexed="81"/>
            <rFont val="Tahoma"/>
            <family val="2"/>
          </rPr>
          <t>These are the total number of minutes worked for this specific day.</t>
        </r>
      </text>
    </comment>
    <comment ref="E6" authorId="0" shapeId="0" xr:uid="{00000000-0006-0000-1B00-000005000000}">
      <text>
        <r>
          <rPr>
            <b/>
            <sz val="9"/>
            <color indexed="81"/>
            <rFont val="Tahoma"/>
            <family val="2"/>
          </rPr>
          <t>If this cell is red AND 0.00, it needs you to input your FTE above and have completed your timetable inputs.</t>
        </r>
        <r>
          <rPr>
            <sz val="9"/>
            <color indexed="81"/>
            <rFont val="Tahoma"/>
            <family val="2"/>
          </rPr>
          <t xml:space="preserve">
</t>
        </r>
      </text>
    </comment>
    <comment ref="C7" authorId="0" shapeId="0" xr:uid="{00000000-0006-0000-1B00-000006000000}">
      <text>
        <r>
          <rPr>
            <sz val="11"/>
            <color indexed="81"/>
            <rFont val="Tahoma"/>
            <family val="2"/>
          </rPr>
          <t xml:space="preserve">Enter Time </t>
        </r>
        <r>
          <rPr>
            <b/>
            <sz val="11"/>
            <color indexed="81"/>
            <rFont val="Tahoma"/>
            <family val="2"/>
          </rPr>
          <t>BEFORE</t>
        </r>
        <r>
          <rPr>
            <sz val="11"/>
            <color indexed="81"/>
            <rFont val="Tahoma"/>
            <family val="2"/>
          </rPr>
          <t xml:space="preserve"> School (in minutes) in this column under this heading.</t>
        </r>
        <r>
          <rPr>
            <b/>
            <sz val="11"/>
            <color indexed="81"/>
            <rFont val="Tahoma"/>
            <family val="2"/>
          </rPr>
          <t xml:space="preserve">  </t>
        </r>
        <r>
          <rPr>
            <b/>
            <i/>
            <u/>
            <sz val="11"/>
            <color indexed="81"/>
            <rFont val="Tahoma"/>
            <family val="2"/>
          </rPr>
          <t>This does not include supervision.</t>
        </r>
        <r>
          <rPr>
            <sz val="9"/>
            <color indexed="81"/>
            <rFont val="Tahoma"/>
            <family val="2"/>
          </rPr>
          <t xml:space="preserve">
</t>
        </r>
      </text>
    </comment>
    <comment ref="D7" authorId="0" shapeId="0" xr:uid="{00000000-0006-0000-1B00-000007000000}">
      <text>
        <r>
          <rPr>
            <sz val="11"/>
            <color indexed="81"/>
            <rFont val="Tahoma"/>
            <family val="2"/>
          </rPr>
          <t>Enter Assigned Prep Time (in minutes) in this column under this heading.</t>
        </r>
        <r>
          <rPr>
            <sz val="9"/>
            <color indexed="81"/>
            <rFont val="Tahoma"/>
            <family val="2"/>
          </rPr>
          <t xml:space="preserve">
</t>
        </r>
      </text>
    </comment>
    <comment ref="F7" authorId="0" shapeId="0" xr:uid="{00000000-0006-0000-1B00-000008000000}">
      <text>
        <r>
          <rPr>
            <sz val="11"/>
            <color indexed="81"/>
            <rFont val="Tahoma"/>
            <family val="2"/>
          </rPr>
          <t>Enter Other Assigned Duties (in minutes) in this column under this heading.</t>
        </r>
        <r>
          <rPr>
            <sz val="9"/>
            <color indexed="81"/>
            <rFont val="Tahoma"/>
            <family val="2"/>
          </rPr>
          <t xml:space="preserve">
</t>
        </r>
      </text>
    </comment>
    <comment ref="H7" authorId="0" shapeId="0" xr:uid="{00000000-0006-0000-1B00-000009000000}">
      <text>
        <r>
          <rPr>
            <sz val="11"/>
            <color indexed="81"/>
            <rFont val="Tahoma"/>
            <family val="2"/>
          </rPr>
          <t xml:space="preserve">Enter Time </t>
        </r>
        <r>
          <rPr>
            <b/>
            <u/>
            <sz val="11"/>
            <color indexed="81"/>
            <rFont val="Tahoma"/>
            <family val="2"/>
          </rPr>
          <t>AFTER</t>
        </r>
        <r>
          <rPr>
            <sz val="11"/>
            <color indexed="81"/>
            <rFont val="Tahoma"/>
            <family val="2"/>
          </rPr>
          <t xml:space="preserve"> School (in minutes) in this column under this heading.  </t>
        </r>
        <r>
          <rPr>
            <b/>
            <i/>
            <u/>
            <sz val="11"/>
            <color indexed="81"/>
            <rFont val="Tahoma"/>
            <family val="2"/>
          </rPr>
          <t>This does not include supervision.</t>
        </r>
      </text>
    </comment>
    <comment ref="I7" authorId="0" shapeId="0" xr:uid="{00000000-0006-0000-1B00-00000A000000}">
      <text>
        <r>
          <rPr>
            <b/>
            <sz val="12"/>
            <color indexed="81"/>
            <rFont val="Tahoma"/>
            <family val="2"/>
          </rPr>
          <t>Enter any additional Instructional Time that you have been assigned.</t>
        </r>
        <r>
          <rPr>
            <sz val="9"/>
            <color indexed="81"/>
            <rFont val="Tahoma"/>
            <family val="2"/>
          </rPr>
          <t xml:space="preserve">
</t>
        </r>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Sean Brown</author>
  </authors>
  <commentList>
    <comment ref="M1" authorId="0" shapeId="0" xr:uid="{00000000-0006-0000-1C00-000001000000}">
      <text>
        <r>
          <rPr>
            <b/>
            <sz val="14"/>
            <color indexed="81"/>
            <rFont val="Tahoma"/>
            <family val="2"/>
          </rPr>
          <t>Click on a cell below to move to the correct day.</t>
        </r>
      </text>
    </comment>
    <comment ref="D2" authorId="0" shapeId="0" xr:uid="{00000000-0006-0000-1C00-000002000000}">
      <text>
        <r>
          <rPr>
            <b/>
            <sz val="14"/>
            <color indexed="81"/>
            <rFont val="Tahoma"/>
            <family val="2"/>
          </rPr>
          <t>ONLY change this cell IF your FTE changes mid-year.</t>
        </r>
        <r>
          <rPr>
            <sz val="9"/>
            <color indexed="81"/>
            <rFont val="Tahoma"/>
            <family val="2"/>
          </rPr>
          <t xml:space="preserve">
</t>
        </r>
      </text>
    </comment>
    <comment ref="H2" authorId="0" shapeId="0" xr:uid="{00000000-0006-0000-1C00-000003000000}">
      <text>
        <r>
          <rPr>
            <b/>
            <sz val="12"/>
            <color indexed="81"/>
            <rFont val="Tahoma"/>
            <family val="2"/>
          </rPr>
          <t>Assignable Time Calculation Spreadsheet Tips and Tricks</t>
        </r>
        <r>
          <rPr>
            <b/>
            <sz val="9"/>
            <color indexed="81"/>
            <rFont val="Tahoma"/>
            <family val="2"/>
          </rPr>
          <t xml:space="preserve">
</t>
        </r>
        <r>
          <rPr>
            <sz val="12"/>
            <color indexed="81"/>
            <rFont val="Tahoma"/>
            <family val="2"/>
          </rPr>
          <t xml:space="preserve">1. Cells with a </t>
        </r>
        <r>
          <rPr>
            <b/>
            <sz val="12"/>
            <color indexed="81"/>
            <rFont val="Tahoma"/>
            <family val="2"/>
          </rPr>
          <t>red top right corner</t>
        </r>
        <r>
          <rPr>
            <sz val="12"/>
            <color indexed="81"/>
            <rFont val="Tahoma"/>
            <family val="2"/>
          </rPr>
          <t xml:space="preserve"> have a comment that can be displayed by placing your pointer on the cell.
2. Enter the </t>
        </r>
        <r>
          <rPr>
            <b/>
            <sz val="12"/>
            <color indexed="81"/>
            <rFont val="Tahoma"/>
            <family val="2"/>
          </rPr>
          <t>time</t>
        </r>
        <r>
          <rPr>
            <sz val="12"/>
            <color indexed="81"/>
            <rFont val="Tahoma"/>
            <family val="2"/>
          </rPr>
          <t xml:space="preserve"> (before / after school, prep time) you are </t>
        </r>
        <r>
          <rPr>
            <b/>
            <sz val="12"/>
            <color indexed="81"/>
            <rFont val="Tahoma"/>
            <family val="2"/>
          </rPr>
          <t>assigned,</t>
        </r>
        <r>
          <rPr>
            <sz val="12"/>
            <color indexed="81"/>
            <rFont val="Tahoma"/>
            <family val="2"/>
          </rPr>
          <t xml:space="preserve"> in </t>
        </r>
        <r>
          <rPr>
            <b/>
            <sz val="12"/>
            <color indexed="81"/>
            <rFont val="Tahoma"/>
            <family val="2"/>
          </rPr>
          <t>minutes,</t>
        </r>
        <r>
          <rPr>
            <sz val="12"/>
            <color indexed="81"/>
            <rFont val="Tahoma"/>
            <family val="2"/>
          </rPr>
          <t xml:space="preserve"> in the </t>
        </r>
        <r>
          <rPr>
            <b/>
            <sz val="12"/>
            <color indexed="81"/>
            <rFont val="Tahoma"/>
            <family val="2"/>
          </rPr>
          <t>columns</t>
        </r>
        <r>
          <rPr>
            <sz val="12"/>
            <color indexed="81"/>
            <rFont val="Tahoma"/>
            <family val="2"/>
          </rPr>
          <t xml:space="preserve"> below.
3. For the </t>
        </r>
        <r>
          <rPr>
            <b/>
            <sz val="12"/>
            <color indexed="81"/>
            <rFont val="Tahoma"/>
            <family val="2"/>
          </rPr>
          <t>Other Assigned Duties</t>
        </r>
        <r>
          <rPr>
            <sz val="12"/>
            <color indexed="81"/>
            <rFont val="Tahoma"/>
            <family val="2"/>
          </rPr>
          <t xml:space="preserve">, one should consider adding information in the note cell to itemize how the calculation of those minutes occurred.
4. Cells highlighted in blue are </t>
        </r>
        <r>
          <rPr>
            <b/>
            <sz val="12"/>
            <color indexed="81"/>
            <rFont val="Tahoma"/>
            <family val="2"/>
          </rPr>
          <t>self calculating</t>
        </r>
        <r>
          <rPr>
            <sz val="12"/>
            <color indexed="81"/>
            <rFont val="Tahoma"/>
            <family val="2"/>
          </rPr>
          <t>.</t>
        </r>
      </text>
    </comment>
    <comment ref="L2" authorId="0" shapeId="0" xr:uid="{00000000-0006-0000-1C00-000004000000}">
      <text>
        <r>
          <rPr>
            <b/>
            <sz val="9"/>
            <color indexed="81"/>
            <rFont val="Tahoma"/>
            <family val="2"/>
          </rPr>
          <t>These are the total number of minutes worked for this specific day.</t>
        </r>
      </text>
    </comment>
    <comment ref="E6" authorId="0" shapeId="0" xr:uid="{00000000-0006-0000-1C00-000005000000}">
      <text>
        <r>
          <rPr>
            <b/>
            <sz val="9"/>
            <color indexed="81"/>
            <rFont val="Tahoma"/>
            <family val="2"/>
          </rPr>
          <t>If this cell is red AND 0.00, it needs you to input your FTE above and have completed your timetable inputs.</t>
        </r>
        <r>
          <rPr>
            <sz val="9"/>
            <color indexed="81"/>
            <rFont val="Tahoma"/>
            <family val="2"/>
          </rPr>
          <t xml:space="preserve">
</t>
        </r>
      </text>
    </comment>
    <comment ref="C7" authorId="0" shapeId="0" xr:uid="{00000000-0006-0000-1C00-000006000000}">
      <text>
        <r>
          <rPr>
            <sz val="11"/>
            <color indexed="81"/>
            <rFont val="Tahoma"/>
            <family val="2"/>
          </rPr>
          <t xml:space="preserve">Enter Time </t>
        </r>
        <r>
          <rPr>
            <b/>
            <sz val="11"/>
            <color indexed="81"/>
            <rFont val="Tahoma"/>
            <family val="2"/>
          </rPr>
          <t>BEFORE</t>
        </r>
        <r>
          <rPr>
            <sz val="11"/>
            <color indexed="81"/>
            <rFont val="Tahoma"/>
            <family val="2"/>
          </rPr>
          <t xml:space="preserve"> School (in minutes) in this column under this heading.</t>
        </r>
        <r>
          <rPr>
            <b/>
            <sz val="11"/>
            <color indexed="81"/>
            <rFont val="Tahoma"/>
            <family val="2"/>
          </rPr>
          <t xml:space="preserve">  </t>
        </r>
        <r>
          <rPr>
            <b/>
            <i/>
            <u/>
            <sz val="11"/>
            <color indexed="81"/>
            <rFont val="Tahoma"/>
            <family val="2"/>
          </rPr>
          <t>This does not include supervision.</t>
        </r>
        <r>
          <rPr>
            <sz val="9"/>
            <color indexed="81"/>
            <rFont val="Tahoma"/>
            <family val="2"/>
          </rPr>
          <t xml:space="preserve">
</t>
        </r>
      </text>
    </comment>
    <comment ref="D7" authorId="0" shapeId="0" xr:uid="{00000000-0006-0000-1C00-000007000000}">
      <text>
        <r>
          <rPr>
            <sz val="11"/>
            <color indexed="81"/>
            <rFont val="Tahoma"/>
            <family val="2"/>
          </rPr>
          <t>Enter Assigned Prep Time (in minutes) in this column under this heading.</t>
        </r>
        <r>
          <rPr>
            <sz val="9"/>
            <color indexed="81"/>
            <rFont val="Tahoma"/>
            <family val="2"/>
          </rPr>
          <t xml:space="preserve">
</t>
        </r>
      </text>
    </comment>
    <comment ref="F7" authorId="0" shapeId="0" xr:uid="{00000000-0006-0000-1C00-000008000000}">
      <text>
        <r>
          <rPr>
            <sz val="11"/>
            <color indexed="81"/>
            <rFont val="Tahoma"/>
            <family val="2"/>
          </rPr>
          <t>Enter Other Assigned Duties (in minutes) in this column under this heading.</t>
        </r>
        <r>
          <rPr>
            <sz val="9"/>
            <color indexed="81"/>
            <rFont val="Tahoma"/>
            <family val="2"/>
          </rPr>
          <t xml:space="preserve">
</t>
        </r>
      </text>
    </comment>
    <comment ref="H7" authorId="0" shapeId="0" xr:uid="{00000000-0006-0000-1C00-000009000000}">
      <text>
        <r>
          <rPr>
            <sz val="11"/>
            <color indexed="81"/>
            <rFont val="Tahoma"/>
            <family val="2"/>
          </rPr>
          <t xml:space="preserve">Enter Time </t>
        </r>
        <r>
          <rPr>
            <b/>
            <u/>
            <sz val="11"/>
            <color indexed="81"/>
            <rFont val="Tahoma"/>
            <family val="2"/>
          </rPr>
          <t>AFTER</t>
        </r>
        <r>
          <rPr>
            <sz val="11"/>
            <color indexed="81"/>
            <rFont val="Tahoma"/>
            <family val="2"/>
          </rPr>
          <t xml:space="preserve"> School (in minutes) in this column under this heading.  </t>
        </r>
        <r>
          <rPr>
            <b/>
            <i/>
            <u/>
            <sz val="11"/>
            <color indexed="81"/>
            <rFont val="Tahoma"/>
            <family val="2"/>
          </rPr>
          <t>This does not include supervision.</t>
        </r>
      </text>
    </comment>
    <comment ref="I7" authorId="0" shapeId="0" xr:uid="{00000000-0006-0000-1C00-00000A000000}">
      <text>
        <r>
          <rPr>
            <b/>
            <sz val="12"/>
            <color indexed="81"/>
            <rFont val="Tahoma"/>
            <family val="2"/>
          </rPr>
          <t>Enter any additional Instructional Time that you have been assigned.</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Sean Brown</author>
  </authors>
  <commentList>
    <comment ref="B3" authorId="0" shapeId="0" xr:uid="{00000000-0006-0000-0200-000001000000}">
      <text>
        <r>
          <rPr>
            <b/>
            <sz val="9"/>
            <color indexed="81"/>
            <rFont val="Tahoma"/>
            <family val="2"/>
          </rPr>
          <t>The names in the Block / Transition / Break cells below are automatically transferred from "Mon-Day 1".  If you wish, you may change the names below.</t>
        </r>
        <r>
          <rPr>
            <sz val="9"/>
            <color indexed="81"/>
            <rFont val="Tahoma"/>
            <family val="2"/>
          </rPr>
          <t xml:space="preserve">
</t>
        </r>
      </text>
    </comment>
    <comment ref="C3" authorId="0" shapeId="0" xr:uid="{00000000-0006-0000-0200-000002000000}">
      <text>
        <r>
          <rPr>
            <b/>
            <sz val="11"/>
            <color indexed="81"/>
            <rFont val="Tahoma"/>
            <family val="2"/>
          </rPr>
          <t>Type in the START time for each of the blocks below.</t>
        </r>
        <r>
          <rPr>
            <sz val="9"/>
            <color indexed="81"/>
            <rFont val="Tahoma"/>
            <family val="2"/>
          </rPr>
          <t xml:space="preserve">
</t>
        </r>
      </text>
    </comment>
    <comment ref="D3" authorId="0" shapeId="0" xr:uid="{00000000-0006-0000-0200-000003000000}">
      <text>
        <r>
          <rPr>
            <b/>
            <sz val="11"/>
            <color indexed="81"/>
            <rFont val="Tahoma"/>
            <family val="2"/>
          </rPr>
          <t>Type in the END time for each of the blocks below.</t>
        </r>
        <r>
          <rPr>
            <sz val="11"/>
            <color indexed="81"/>
            <rFont val="Tahoma"/>
            <family val="2"/>
          </rPr>
          <t xml:space="preserve">
</t>
        </r>
      </text>
    </comment>
    <comment ref="F3" authorId="0" shapeId="0" xr:uid="{00000000-0006-0000-0200-000004000000}">
      <text>
        <r>
          <rPr>
            <sz val="11"/>
            <color indexed="81"/>
            <rFont val="Tahoma"/>
            <family val="2"/>
          </rPr>
          <t xml:space="preserve">If any of the blocks below are </t>
        </r>
        <r>
          <rPr>
            <b/>
            <sz val="11"/>
            <color indexed="81"/>
            <rFont val="Tahoma"/>
            <family val="2"/>
          </rPr>
          <t>Unassigned Preps</t>
        </r>
        <r>
          <rPr>
            <sz val="11"/>
            <color indexed="81"/>
            <rFont val="Tahoma"/>
            <family val="2"/>
          </rPr>
          <t xml:space="preserve">, delete the number in the correct </t>
        </r>
        <r>
          <rPr>
            <b/>
            <sz val="11"/>
            <color indexed="81"/>
            <rFont val="Tahoma"/>
            <family val="2"/>
          </rPr>
          <t>Instructional Minutes</t>
        </r>
        <r>
          <rPr>
            <sz val="11"/>
            <color indexed="81"/>
            <rFont val="Tahoma"/>
            <family val="2"/>
          </rPr>
          <t xml:space="preserve"> cell.</t>
        </r>
        <r>
          <rPr>
            <sz val="9"/>
            <color indexed="81"/>
            <rFont val="Tahoma"/>
            <family val="2"/>
          </rPr>
          <t xml:space="preserve">
</t>
        </r>
      </text>
    </comment>
    <comment ref="G3" authorId="0" shapeId="0" xr:uid="{00000000-0006-0000-0200-000005000000}">
      <text>
        <r>
          <rPr>
            <sz val="11"/>
            <color indexed="81"/>
            <rFont val="Tahoma"/>
            <family val="2"/>
          </rPr>
          <t xml:space="preserve">If any of the blocks below are </t>
        </r>
        <r>
          <rPr>
            <b/>
            <sz val="11"/>
            <color indexed="81"/>
            <rFont val="Tahoma"/>
            <family val="2"/>
          </rPr>
          <t>Assigned Preps</t>
        </r>
        <r>
          <rPr>
            <sz val="11"/>
            <color indexed="81"/>
            <rFont val="Tahoma"/>
            <family val="2"/>
          </rPr>
          <t>, place the number of minutes you see in the "</t>
        </r>
        <r>
          <rPr>
            <b/>
            <sz val="11"/>
            <color indexed="81"/>
            <rFont val="Tahoma"/>
            <family val="2"/>
          </rPr>
          <t>Total Minutes</t>
        </r>
        <r>
          <rPr>
            <sz val="11"/>
            <color indexed="81"/>
            <rFont val="Tahoma"/>
            <family val="2"/>
          </rPr>
          <t>" cell in the empty cell.</t>
        </r>
      </text>
    </comment>
    <comment ref="H3" authorId="0" shapeId="0" xr:uid="{00000000-0006-0000-0200-000006000000}">
      <text>
        <r>
          <rPr>
            <b/>
            <sz val="11"/>
            <color indexed="81"/>
            <rFont val="Tahoma"/>
            <family val="2"/>
          </rPr>
          <t>If any of the blocks below are assigned to you, place the number of minutes you see in the "Total Minutes" cell in the empty cell.</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Sean Brown</author>
  </authors>
  <commentList>
    <comment ref="B3" authorId="0" shapeId="0" xr:uid="{00000000-0006-0000-0300-000001000000}">
      <text>
        <r>
          <rPr>
            <b/>
            <sz val="9"/>
            <color indexed="81"/>
            <rFont val="Tahoma"/>
            <family val="2"/>
          </rPr>
          <t>The names in the Block / Transition / Break cells below are automatically transferred from "Mon-Day 1".  If you wish, you may change the names below.</t>
        </r>
        <r>
          <rPr>
            <sz val="9"/>
            <color indexed="81"/>
            <rFont val="Tahoma"/>
            <family val="2"/>
          </rPr>
          <t xml:space="preserve">
</t>
        </r>
      </text>
    </comment>
    <comment ref="C3" authorId="0" shapeId="0" xr:uid="{00000000-0006-0000-0300-000002000000}">
      <text>
        <r>
          <rPr>
            <b/>
            <sz val="11"/>
            <color indexed="81"/>
            <rFont val="Tahoma"/>
            <family val="2"/>
          </rPr>
          <t>Type in the START time for each of the blocks below.</t>
        </r>
        <r>
          <rPr>
            <sz val="9"/>
            <color indexed="81"/>
            <rFont val="Tahoma"/>
            <family val="2"/>
          </rPr>
          <t xml:space="preserve">
</t>
        </r>
      </text>
    </comment>
    <comment ref="D3" authorId="0" shapeId="0" xr:uid="{00000000-0006-0000-0300-000003000000}">
      <text>
        <r>
          <rPr>
            <b/>
            <sz val="11"/>
            <color indexed="81"/>
            <rFont val="Tahoma"/>
            <family val="2"/>
          </rPr>
          <t>Type in the END time for each of the blocks below.</t>
        </r>
        <r>
          <rPr>
            <sz val="11"/>
            <color indexed="81"/>
            <rFont val="Tahoma"/>
            <family val="2"/>
          </rPr>
          <t xml:space="preserve">
</t>
        </r>
      </text>
    </comment>
    <comment ref="F3" authorId="0" shapeId="0" xr:uid="{00000000-0006-0000-0300-000004000000}">
      <text>
        <r>
          <rPr>
            <sz val="11"/>
            <color indexed="81"/>
            <rFont val="Tahoma"/>
            <family val="2"/>
          </rPr>
          <t xml:space="preserve">If any of the blocks below are </t>
        </r>
        <r>
          <rPr>
            <b/>
            <sz val="11"/>
            <color indexed="81"/>
            <rFont val="Tahoma"/>
            <family val="2"/>
          </rPr>
          <t>Unassigned Preps</t>
        </r>
        <r>
          <rPr>
            <sz val="11"/>
            <color indexed="81"/>
            <rFont val="Tahoma"/>
            <family val="2"/>
          </rPr>
          <t xml:space="preserve">, delete the number in the correct </t>
        </r>
        <r>
          <rPr>
            <b/>
            <sz val="11"/>
            <color indexed="81"/>
            <rFont val="Tahoma"/>
            <family val="2"/>
          </rPr>
          <t>Instructional Minutes</t>
        </r>
        <r>
          <rPr>
            <sz val="11"/>
            <color indexed="81"/>
            <rFont val="Tahoma"/>
            <family val="2"/>
          </rPr>
          <t xml:space="preserve"> cell.</t>
        </r>
        <r>
          <rPr>
            <sz val="9"/>
            <color indexed="81"/>
            <rFont val="Tahoma"/>
            <family val="2"/>
          </rPr>
          <t xml:space="preserve">
</t>
        </r>
      </text>
    </comment>
    <comment ref="G3" authorId="0" shapeId="0" xr:uid="{00000000-0006-0000-0300-000005000000}">
      <text>
        <r>
          <rPr>
            <sz val="11"/>
            <color indexed="81"/>
            <rFont val="Tahoma"/>
            <family val="2"/>
          </rPr>
          <t xml:space="preserve">If any of the blocks below are </t>
        </r>
        <r>
          <rPr>
            <b/>
            <sz val="11"/>
            <color indexed="81"/>
            <rFont val="Tahoma"/>
            <family val="2"/>
          </rPr>
          <t>Assigned Preps</t>
        </r>
        <r>
          <rPr>
            <sz val="11"/>
            <color indexed="81"/>
            <rFont val="Tahoma"/>
            <family val="2"/>
          </rPr>
          <t>, place the number of minutes you see in the "</t>
        </r>
        <r>
          <rPr>
            <b/>
            <sz val="11"/>
            <color indexed="81"/>
            <rFont val="Tahoma"/>
            <family val="2"/>
          </rPr>
          <t>Total Minutes</t>
        </r>
        <r>
          <rPr>
            <sz val="11"/>
            <color indexed="81"/>
            <rFont val="Tahoma"/>
            <family val="2"/>
          </rPr>
          <t>" cell in the empty cell.</t>
        </r>
      </text>
    </comment>
    <comment ref="H3" authorId="0" shapeId="0" xr:uid="{00000000-0006-0000-0300-000006000000}">
      <text>
        <r>
          <rPr>
            <b/>
            <sz val="11"/>
            <color indexed="81"/>
            <rFont val="Tahoma"/>
            <family val="2"/>
          </rPr>
          <t>If any of the blocks below are assigned to you, place the number of minutes you see in the "Total Minutes" cell in the empty cell.</t>
        </r>
        <r>
          <rPr>
            <sz val="9"/>
            <color indexed="81"/>
            <rFont val="Tahoma"/>
            <family val="2"/>
          </rPr>
          <t xml:space="preserve">
</t>
        </r>
      </text>
    </comment>
    <comment ref="F14" authorId="0" shapeId="0" xr:uid="{00000000-0006-0000-0300-000007000000}">
      <text>
        <r>
          <rPr>
            <b/>
            <sz val="9"/>
            <color indexed="81"/>
            <rFont val="Tahoma"/>
            <family val="2"/>
          </rPr>
          <t>Sean Brown:</t>
        </r>
        <r>
          <rPr>
            <sz val="9"/>
            <color indexed="81"/>
            <rFont val="Tahoma"/>
            <family val="2"/>
          </rPr>
          <t xml:space="preserve">
</t>
        </r>
        <r>
          <rPr>
            <sz val="12"/>
            <color indexed="81"/>
            <rFont val="Tahoma"/>
            <family val="2"/>
          </rPr>
          <t>This 35 min represents the flex time from the beginning of each week.</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Sean Brown</author>
  </authors>
  <commentList>
    <comment ref="B3" authorId="0" shapeId="0" xr:uid="{00000000-0006-0000-0400-000001000000}">
      <text>
        <r>
          <rPr>
            <b/>
            <sz val="9"/>
            <color indexed="81"/>
            <rFont val="Tahoma"/>
            <family val="2"/>
          </rPr>
          <t>The names in the Block / Transition / Break cells below are automatically transferred from "Mon-Day 1".  If you wish, you may change the names below.</t>
        </r>
        <r>
          <rPr>
            <sz val="9"/>
            <color indexed="81"/>
            <rFont val="Tahoma"/>
            <family val="2"/>
          </rPr>
          <t xml:space="preserve">
</t>
        </r>
      </text>
    </comment>
    <comment ref="C3" authorId="0" shapeId="0" xr:uid="{00000000-0006-0000-0400-000002000000}">
      <text>
        <r>
          <rPr>
            <b/>
            <sz val="11"/>
            <color indexed="81"/>
            <rFont val="Tahoma"/>
            <family val="2"/>
          </rPr>
          <t>Type in the START time for each of the blocks below.</t>
        </r>
        <r>
          <rPr>
            <sz val="9"/>
            <color indexed="81"/>
            <rFont val="Tahoma"/>
            <family val="2"/>
          </rPr>
          <t xml:space="preserve">
</t>
        </r>
      </text>
    </comment>
    <comment ref="D3" authorId="0" shapeId="0" xr:uid="{00000000-0006-0000-0400-000003000000}">
      <text>
        <r>
          <rPr>
            <b/>
            <sz val="11"/>
            <color indexed="81"/>
            <rFont val="Tahoma"/>
            <family val="2"/>
          </rPr>
          <t>Type in the END time for each of the blocks below.</t>
        </r>
        <r>
          <rPr>
            <sz val="11"/>
            <color indexed="81"/>
            <rFont val="Tahoma"/>
            <family val="2"/>
          </rPr>
          <t xml:space="preserve">
</t>
        </r>
      </text>
    </comment>
    <comment ref="F3" authorId="0" shapeId="0" xr:uid="{00000000-0006-0000-0400-000004000000}">
      <text>
        <r>
          <rPr>
            <sz val="11"/>
            <color indexed="81"/>
            <rFont val="Tahoma"/>
            <family val="2"/>
          </rPr>
          <t xml:space="preserve">If any of the blocks below are </t>
        </r>
        <r>
          <rPr>
            <b/>
            <sz val="11"/>
            <color indexed="81"/>
            <rFont val="Tahoma"/>
            <family val="2"/>
          </rPr>
          <t>Unassigned Preps</t>
        </r>
        <r>
          <rPr>
            <sz val="11"/>
            <color indexed="81"/>
            <rFont val="Tahoma"/>
            <family val="2"/>
          </rPr>
          <t xml:space="preserve">, delete the number in the correct </t>
        </r>
        <r>
          <rPr>
            <b/>
            <sz val="11"/>
            <color indexed="81"/>
            <rFont val="Tahoma"/>
            <family val="2"/>
          </rPr>
          <t>Instructional Minutes</t>
        </r>
        <r>
          <rPr>
            <sz val="11"/>
            <color indexed="81"/>
            <rFont val="Tahoma"/>
            <family val="2"/>
          </rPr>
          <t xml:space="preserve"> cell.</t>
        </r>
        <r>
          <rPr>
            <sz val="9"/>
            <color indexed="81"/>
            <rFont val="Tahoma"/>
            <family val="2"/>
          </rPr>
          <t xml:space="preserve">
</t>
        </r>
      </text>
    </comment>
    <comment ref="G3" authorId="0" shapeId="0" xr:uid="{00000000-0006-0000-0400-000005000000}">
      <text>
        <r>
          <rPr>
            <sz val="11"/>
            <color indexed="81"/>
            <rFont val="Tahoma"/>
            <family val="2"/>
          </rPr>
          <t xml:space="preserve">If any of the blocks below are </t>
        </r>
        <r>
          <rPr>
            <b/>
            <sz val="11"/>
            <color indexed="81"/>
            <rFont val="Tahoma"/>
            <family val="2"/>
          </rPr>
          <t>Assigned Preps</t>
        </r>
        <r>
          <rPr>
            <sz val="11"/>
            <color indexed="81"/>
            <rFont val="Tahoma"/>
            <family val="2"/>
          </rPr>
          <t>, place the number of minutes you see in the "</t>
        </r>
        <r>
          <rPr>
            <b/>
            <sz val="11"/>
            <color indexed="81"/>
            <rFont val="Tahoma"/>
            <family val="2"/>
          </rPr>
          <t>Total Minutes</t>
        </r>
        <r>
          <rPr>
            <sz val="11"/>
            <color indexed="81"/>
            <rFont val="Tahoma"/>
            <family val="2"/>
          </rPr>
          <t>" cell in the empty cell.</t>
        </r>
      </text>
    </comment>
    <comment ref="H3" authorId="0" shapeId="0" xr:uid="{00000000-0006-0000-0400-000006000000}">
      <text>
        <r>
          <rPr>
            <b/>
            <sz val="11"/>
            <color indexed="81"/>
            <rFont val="Tahoma"/>
            <family val="2"/>
          </rPr>
          <t>If any of the blocks below are assigned to you, place the number of minutes you see in the "Total Minutes" cell in the empty cell.</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Sean Brown</author>
  </authors>
  <commentList>
    <comment ref="B3" authorId="0" shapeId="0" xr:uid="{00000000-0006-0000-0500-000001000000}">
      <text>
        <r>
          <rPr>
            <b/>
            <sz val="9"/>
            <color indexed="81"/>
            <rFont val="Tahoma"/>
            <family val="2"/>
          </rPr>
          <t>The names in the Block / Transition / Break cells below are automatically transferred from "Mon-Day 1".  If you wish, you may change the names below.</t>
        </r>
        <r>
          <rPr>
            <sz val="9"/>
            <color indexed="81"/>
            <rFont val="Tahoma"/>
            <family val="2"/>
          </rPr>
          <t xml:space="preserve">
</t>
        </r>
      </text>
    </comment>
    <comment ref="C3" authorId="0" shapeId="0" xr:uid="{00000000-0006-0000-0500-000002000000}">
      <text>
        <r>
          <rPr>
            <b/>
            <sz val="11"/>
            <color indexed="81"/>
            <rFont val="Tahoma"/>
            <family val="2"/>
          </rPr>
          <t>Type in the START time for each of the blocks below.</t>
        </r>
        <r>
          <rPr>
            <sz val="9"/>
            <color indexed="81"/>
            <rFont val="Tahoma"/>
            <family val="2"/>
          </rPr>
          <t xml:space="preserve">
</t>
        </r>
      </text>
    </comment>
    <comment ref="D3" authorId="0" shapeId="0" xr:uid="{00000000-0006-0000-0500-000003000000}">
      <text>
        <r>
          <rPr>
            <b/>
            <sz val="11"/>
            <color indexed="81"/>
            <rFont val="Tahoma"/>
            <family val="2"/>
          </rPr>
          <t>Type in the END time for each of the blocks below.</t>
        </r>
        <r>
          <rPr>
            <sz val="11"/>
            <color indexed="81"/>
            <rFont val="Tahoma"/>
            <family val="2"/>
          </rPr>
          <t xml:space="preserve">
</t>
        </r>
      </text>
    </comment>
    <comment ref="F3" authorId="0" shapeId="0" xr:uid="{00000000-0006-0000-0500-000004000000}">
      <text>
        <r>
          <rPr>
            <sz val="11"/>
            <color indexed="81"/>
            <rFont val="Tahoma"/>
            <family val="2"/>
          </rPr>
          <t xml:space="preserve">If any of the blocks below are </t>
        </r>
        <r>
          <rPr>
            <b/>
            <sz val="11"/>
            <color indexed="81"/>
            <rFont val="Tahoma"/>
            <family val="2"/>
          </rPr>
          <t>Unassigned Preps</t>
        </r>
        <r>
          <rPr>
            <sz val="11"/>
            <color indexed="81"/>
            <rFont val="Tahoma"/>
            <family val="2"/>
          </rPr>
          <t xml:space="preserve">, delete the number in the correct </t>
        </r>
        <r>
          <rPr>
            <b/>
            <sz val="11"/>
            <color indexed="81"/>
            <rFont val="Tahoma"/>
            <family val="2"/>
          </rPr>
          <t>Instructional Minutes</t>
        </r>
        <r>
          <rPr>
            <sz val="11"/>
            <color indexed="81"/>
            <rFont val="Tahoma"/>
            <family val="2"/>
          </rPr>
          <t xml:space="preserve"> cell.</t>
        </r>
        <r>
          <rPr>
            <sz val="9"/>
            <color indexed="81"/>
            <rFont val="Tahoma"/>
            <family val="2"/>
          </rPr>
          <t xml:space="preserve">
</t>
        </r>
      </text>
    </comment>
    <comment ref="G3" authorId="0" shapeId="0" xr:uid="{00000000-0006-0000-0500-000005000000}">
      <text>
        <r>
          <rPr>
            <sz val="11"/>
            <color indexed="81"/>
            <rFont val="Tahoma"/>
            <family val="2"/>
          </rPr>
          <t xml:space="preserve">If any of the blocks below are </t>
        </r>
        <r>
          <rPr>
            <b/>
            <sz val="11"/>
            <color indexed="81"/>
            <rFont val="Tahoma"/>
            <family val="2"/>
          </rPr>
          <t>Assigned Preps</t>
        </r>
        <r>
          <rPr>
            <sz val="11"/>
            <color indexed="81"/>
            <rFont val="Tahoma"/>
            <family val="2"/>
          </rPr>
          <t>, place the number of minutes you see in the "</t>
        </r>
        <r>
          <rPr>
            <b/>
            <sz val="11"/>
            <color indexed="81"/>
            <rFont val="Tahoma"/>
            <family val="2"/>
          </rPr>
          <t>Total Minutes</t>
        </r>
        <r>
          <rPr>
            <sz val="11"/>
            <color indexed="81"/>
            <rFont val="Tahoma"/>
            <family val="2"/>
          </rPr>
          <t>" cell in the empty cell.</t>
        </r>
      </text>
    </comment>
    <comment ref="H3" authorId="0" shapeId="0" xr:uid="{00000000-0006-0000-0500-000006000000}">
      <text>
        <r>
          <rPr>
            <b/>
            <sz val="11"/>
            <color indexed="81"/>
            <rFont val="Tahoma"/>
            <family val="2"/>
          </rPr>
          <t>If any of the blocks below are assigned to you, place the number of minutes you see in the "Total Minutes" cell in the empty cell.</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Sean Brown</author>
  </authors>
  <commentList>
    <comment ref="B3" authorId="0" shapeId="0" xr:uid="{00000000-0006-0000-0600-000001000000}">
      <text>
        <r>
          <rPr>
            <b/>
            <sz val="9"/>
            <color indexed="81"/>
            <rFont val="Tahoma"/>
            <family val="2"/>
          </rPr>
          <t>The names in the Block / Transition / Break cells below are automatically transferred from "Mon-Day 1".  If you wish, you may change the names below.</t>
        </r>
        <r>
          <rPr>
            <sz val="9"/>
            <color indexed="81"/>
            <rFont val="Tahoma"/>
            <family val="2"/>
          </rPr>
          <t xml:space="preserve">
</t>
        </r>
      </text>
    </comment>
    <comment ref="C3" authorId="0" shapeId="0" xr:uid="{00000000-0006-0000-0600-000002000000}">
      <text>
        <r>
          <rPr>
            <b/>
            <sz val="11"/>
            <color indexed="81"/>
            <rFont val="Tahoma"/>
            <family val="2"/>
          </rPr>
          <t>Type in the START time for each of the blocks below.</t>
        </r>
        <r>
          <rPr>
            <sz val="9"/>
            <color indexed="81"/>
            <rFont val="Tahoma"/>
            <family val="2"/>
          </rPr>
          <t xml:space="preserve">
</t>
        </r>
      </text>
    </comment>
    <comment ref="D3" authorId="0" shapeId="0" xr:uid="{00000000-0006-0000-0600-000003000000}">
      <text>
        <r>
          <rPr>
            <b/>
            <sz val="11"/>
            <color indexed="81"/>
            <rFont val="Tahoma"/>
            <family val="2"/>
          </rPr>
          <t>Type in the END time for each of the blocks below.</t>
        </r>
        <r>
          <rPr>
            <sz val="11"/>
            <color indexed="81"/>
            <rFont val="Tahoma"/>
            <family val="2"/>
          </rPr>
          <t xml:space="preserve">
</t>
        </r>
      </text>
    </comment>
    <comment ref="F3" authorId="0" shapeId="0" xr:uid="{00000000-0006-0000-0600-000004000000}">
      <text>
        <r>
          <rPr>
            <sz val="11"/>
            <color indexed="81"/>
            <rFont val="Tahoma"/>
            <family val="2"/>
          </rPr>
          <t xml:space="preserve">If any of the blocks below are </t>
        </r>
        <r>
          <rPr>
            <b/>
            <sz val="11"/>
            <color indexed="81"/>
            <rFont val="Tahoma"/>
            <family val="2"/>
          </rPr>
          <t>Unassigned Preps</t>
        </r>
        <r>
          <rPr>
            <sz val="11"/>
            <color indexed="81"/>
            <rFont val="Tahoma"/>
            <family val="2"/>
          </rPr>
          <t xml:space="preserve">, delete the number in the correct </t>
        </r>
        <r>
          <rPr>
            <b/>
            <sz val="11"/>
            <color indexed="81"/>
            <rFont val="Tahoma"/>
            <family val="2"/>
          </rPr>
          <t>Instructional Minutes</t>
        </r>
        <r>
          <rPr>
            <sz val="11"/>
            <color indexed="81"/>
            <rFont val="Tahoma"/>
            <family val="2"/>
          </rPr>
          <t xml:space="preserve"> cell.</t>
        </r>
        <r>
          <rPr>
            <sz val="9"/>
            <color indexed="81"/>
            <rFont val="Tahoma"/>
            <family val="2"/>
          </rPr>
          <t xml:space="preserve">
</t>
        </r>
      </text>
    </comment>
    <comment ref="G3" authorId="0" shapeId="0" xr:uid="{00000000-0006-0000-0600-000005000000}">
      <text>
        <r>
          <rPr>
            <sz val="11"/>
            <color indexed="81"/>
            <rFont val="Tahoma"/>
            <family val="2"/>
          </rPr>
          <t xml:space="preserve">If any of the blocks below are </t>
        </r>
        <r>
          <rPr>
            <b/>
            <sz val="11"/>
            <color indexed="81"/>
            <rFont val="Tahoma"/>
            <family val="2"/>
          </rPr>
          <t>Assigned Preps</t>
        </r>
        <r>
          <rPr>
            <sz val="11"/>
            <color indexed="81"/>
            <rFont val="Tahoma"/>
            <family val="2"/>
          </rPr>
          <t>, place the number of minutes you see in the "</t>
        </r>
        <r>
          <rPr>
            <b/>
            <sz val="11"/>
            <color indexed="81"/>
            <rFont val="Tahoma"/>
            <family val="2"/>
          </rPr>
          <t>Total Minutes</t>
        </r>
        <r>
          <rPr>
            <sz val="11"/>
            <color indexed="81"/>
            <rFont val="Tahoma"/>
            <family val="2"/>
          </rPr>
          <t>" cell in the empty cell.</t>
        </r>
      </text>
    </comment>
    <comment ref="H3" authorId="0" shapeId="0" xr:uid="{00000000-0006-0000-0600-000006000000}">
      <text>
        <r>
          <rPr>
            <b/>
            <sz val="11"/>
            <color indexed="81"/>
            <rFont val="Tahoma"/>
            <family val="2"/>
          </rPr>
          <t>If any of the blocks below are assigned to you, place the number of minutes you see in the "Total Minutes" cell in the empty cell.</t>
        </r>
        <r>
          <rPr>
            <sz val="9"/>
            <color indexed="81"/>
            <rFont val="Tahoma"/>
            <family val="2"/>
          </rPr>
          <t xml:space="preserve">
</t>
        </r>
      </text>
    </comment>
    <comment ref="C4" authorId="0" shapeId="0" xr:uid="{00000000-0006-0000-0600-000007000000}">
      <text>
        <r>
          <rPr>
            <b/>
            <u/>
            <sz val="9"/>
            <color rgb="FF000000"/>
            <rFont val="Tahoma"/>
            <family val="2"/>
          </rPr>
          <t>Supervision Tip:</t>
        </r>
        <r>
          <rPr>
            <b/>
            <sz val="9"/>
            <color rgb="FF000000"/>
            <rFont val="Tahoma"/>
            <family val="2"/>
          </rPr>
          <t xml:space="preserve"> Enter the time you are required to be on supervision.</t>
        </r>
      </text>
    </comment>
    <comment ref="D4" authorId="0" shapeId="0" xr:uid="{00000000-0006-0000-0600-000008000000}">
      <text>
        <r>
          <rPr>
            <b/>
            <u/>
            <sz val="9"/>
            <color indexed="81"/>
            <rFont val="Tahoma"/>
            <family val="2"/>
          </rPr>
          <t>Supervision Tip:</t>
        </r>
        <r>
          <rPr>
            <b/>
            <sz val="9"/>
            <color indexed="81"/>
            <rFont val="Tahoma"/>
            <family val="2"/>
          </rPr>
          <t xml:space="preserve"> Enter the time your assigned supervision ends.</t>
        </r>
      </text>
    </comment>
    <comment ref="C5" authorId="0" shapeId="0" xr:uid="{00000000-0006-0000-0600-000009000000}">
      <text>
        <r>
          <rPr>
            <b/>
            <u/>
            <sz val="9"/>
            <color indexed="81"/>
            <rFont val="Tahoma"/>
            <family val="2"/>
          </rPr>
          <t>Transition/Break Tip:</t>
        </r>
        <r>
          <rPr>
            <b/>
            <sz val="9"/>
            <color indexed="81"/>
            <rFont val="Tahoma"/>
            <family val="2"/>
          </rPr>
          <t xml:space="preserve"> Enter the time you are required to supervise for a transition or break.</t>
        </r>
        <r>
          <rPr>
            <sz val="9"/>
            <color indexed="81"/>
            <rFont val="Tahoma"/>
            <family val="2"/>
          </rPr>
          <t xml:space="preserve">
</t>
        </r>
      </text>
    </comment>
    <comment ref="D5" authorId="0" shapeId="0" xr:uid="{00000000-0006-0000-0600-00000A000000}">
      <text>
        <r>
          <rPr>
            <b/>
            <u/>
            <sz val="9"/>
            <color indexed="81"/>
            <rFont val="Tahoma"/>
            <family val="2"/>
          </rPr>
          <t>Transition/Break Tip:</t>
        </r>
        <r>
          <rPr>
            <b/>
            <sz val="9"/>
            <color indexed="81"/>
            <rFont val="Tahoma"/>
            <family val="2"/>
          </rPr>
          <t xml:space="preserve"> Enter the time your assigned transition/break supervision ends.</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Sean Brown</author>
  </authors>
  <commentList>
    <comment ref="B3" authorId="0" shapeId="0" xr:uid="{00000000-0006-0000-0700-000001000000}">
      <text>
        <r>
          <rPr>
            <b/>
            <sz val="9"/>
            <color indexed="81"/>
            <rFont val="Tahoma"/>
            <family val="2"/>
          </rPr>
          <t>The names in the Block / Transition / Break cells below are automatically transferred from "Mon-Day 1".  If you wish, you may change the names below.</t>
        </r>
        <r>
          <rPr>
            <sz val="9"/>
            <color indexed="81"/>
            <rFont val="Tahoma"/>
            <family val="2"/>
          </rPr>
          <t xml:space="preserve">
</t>
        </r>
      </text>
    </comment>
    <comment ref="C3" authorId="0" shapeId="0" xr:uid="{00000000-0006-0000-0700-000002000000}">
      <text>
        <r>
          <rPr>
            <b/>
            <sz val="11"/>
            <color indexed="81"/>
            <rFont val="Tahoma"/>
            <family val="2"/>
          </rPr>
          <t>Type in the START time for each of the blocks below.</t>
        </r>
        <r>
          <rPr>
            <sz val="9"/>
            <color indexed="81"/>
            <rFont val="Tahoma"/>
            <family val="2"/>
          </rPr>
          <t xml:space="preserve">
</t>
        </r>
      </text>
    </comment>
    <comment ref="D3" authorId="0" shapeId="0" xr:uid="{00000000-0006-0000-0700-000003000000}">
      <text>
        <r>
          <rPr>
            <b/>
            <sz val="11"/>
            <color indexed="81"/>
            <rFont val="Tahoma"/>
            <family val="2"/>
          </rPr>
          <t>Type in the END time for each of the blocks below.</t>
        </r>
        <r>
          <rPr>
            <sz val="11"/>
            <color indexed="81"/>
            <rFont val="Tahoma"/>
            <family val="2"/>
          </rPr>
          <t xml:space="preserve">
</t>
        </r>
      </text>
    </comment>
    <comment ref="F3" authorId="0" shapeId="0" xr:uid="{00000000-0006-0000-0700-000004000000}">
      <text>
        <r>
          <rPr>
            <sz val="11"/>
            <color indexed="81"/>
            <rFont val="Tahoma"/>
            <family val="2"/>
          </rPr>
          <t xml:space="preserve">If any of the blocks below are </t>
        </r>
        <r>
          <rPr>
            <b/>
            <sz val="11"/>
            <color indexed="81"/>
            <rFont val="Tahoma"/>
            <family val="2"/>
          </rPr>
          <t>Unassigned Preps</t>
        </r>
        <r>
          <rPr>
            <sz val="11"/>
            <color indexed="81"/>
            <rFont val="Tahoma"/>
            <family val="2"/>
          </rPr>
          <t xml:space="preserve">, delete the number in the correct </t>
        </r>
        <r>
          <rPr>
            <b/>
            <sz val="11"/>
            <color indexed="81"/>
            <rFont val="Tahoma"/>
            <family val="2"/>
          </rPr>
          <t>Instructional Minutes</t>
        </r>
        <r>
          <rPr>
            <sz val="11"/>
            <color indexed="81"/>
            <rFont val="Tahoma"/>
            <family val="2"/>
          </rPr>
          <t xml:space="preserve"> cell.</t>
        </r>
        <r>
          <rPr>
            <sz val="9"/>
            <color indexed="81"/>
            <rFont val="Tahoma"/>
            <family val="2"/>
          </rPr>
          <t xml:space="preserve">
</t>
        </r>
      </text>
    </comment>
    <comment ref="G3" authorId="0" shapeId="0" xr:uid="{00000000-0006-0000-0700-000005000000}">
      <text>
        <r>
          <rPr>
            <sz val="11"/>
            <color indexed="81"/>
            <rFont val="Tahoma"/>
            <family val="2"/>
          </rPr>
          <t xml:space="preserve">If any of the blocks below are </t>
        </r>
        <r>
          <rPr>
            <b/>
            <sz val="11"/>
            <color indexed="81"/>
            <rFont val="Tahoma"/>
            <family val="2"/>
          </rPr>
          <t>Assigned Preps</t>
        </r>
        <r>
          <rPr>
            <sz val="11"/>
            <color indexed="81"/>
            <rFont val="Tahoma"/>
            <family val="2"/>
          </rPr>
          <t>, place the number of minutes you see in the "</t>
        </r>
        <r>
          <rPr>
            <b/>
            <sz val="11"/>
            <color indexed="81"/>
            <rFont val="Tahoma"/>
            <family val="2"/>
          </rPr>
          <t>Total Minutes</t>
        </r>
        <r>
          <rPr>
            <sz val="11"/>
            <color indexed="81"/>
            <rFont val="Tahoma"/>
            <family val="2"/>
          </rPr>
          <t>" cell in the empty cell.</t>
        </r>
      </text>
    </comment>
    <comment ref="H3" authorId="0" shapeId="0" xr:uid="{00000000-0006-0000-0700-000006000000}">
      <text>
        <r>
          <rPr>
            <b/>
            <sz val="11"/>
            <color indexed="81"/>
            <rFont val="Tahoma"/>
            <family val="2"/>
          </rPr>
          <t>If any of the blocks below are assigned to you, place the number of minutes you see in the "Total Minutes" cell in the empty cell.</t>
        </r>
        <r>
          <rPr>
            <sz val="9"/>
            <color indexed="81"/>
            <rFont val="Tahoma"/>
            <family val="2"/>
          </rPr>
          <t xml:space="preserve">
</t>
        </r>
      </text>
    </comment>
    <comment ref="C4" authorId="0" shapeId="0" xr:uid="{00000000-0006-0000-0700-000007000000}">
      <text>
        <r>
          <rPr>
            <b/>
            <u/>
            <sz val="9"/>
            <color rgb="FF000000"/>
            <rFont val="Tahoma"/>
            <family val="2"/>
          </rPr>
          <t>Supervision Tip:</t>
        </r>
        <r>
          <rPr>
            <b/>
            <sz val="9"/>
            <color rgb="FF000000"/>
            <rFont val="Tahoma"/>
            <family val="2"/>
          </rPr>
          <t xml:space="preserve"> Enter the time you are required to be on supervision.</t>
        </r>
      </text>
    </comment>
    <comment ref="D4" authorId="0" shapeId="0" xr:uid="{00000000-0006-0000-0700-000008000000}">
      <text>
        <r>
          <rPr>
            <b/>
            <u/>
            <sz val="9"/>
            <color indexed="81"/>
            <rFont val="Tahoma"/>
            <family val="2"/>
          </rPr>
          <t>Supervision Tip:</t>
        </r>
        <r>
          <rPr>
            <b/>
            <sz val="9"/>
            <color indexed="81"/>
            <rFont val="Tahoma"/>
            <family val="2"/>
          </rPr>
          <t xml:space="preserve"> Enter the time your assigned supervision ends.</t>
        </r>
      </text>
    </comment>
    <comment ref="C5" authorId="0" shapeId="0" xr:uid="{00000000-0006-0000-0700-000009000000}">
      <text>
        <r>
          <rPr>
            <b/>
            <u/>
            <sz val="9"/>
            <color indexed="81"/>
            <rFont val="Tahoma"/>
            <family val="2"/>
          </rPr>
          <t>Transition/Break Tip:</t>
        </r>
        <r>
          <rPr>
            <b/>
            <sz val="9"/>
            <color indexed="81"/>
            <rFont val="Tahoma"/>
            <family val="2"/>
          </rPr>
          <t xml:space="preserve"> Enter the time you are required to supervise for a transition or break.</t>
        </r>
        <r>
          <rPr>
            <sz val="9"/>
            <color indexed="81"/>
            <rFont val="Tahoma"/>
            <family val="2"/>
          </rPr>
          <t xml:space="preserve">
</t>
        </r>
      </text>
    </comment>
    <comment ref="D5" authorId="0" shapeId="0" xr:uid="{00000000-0006-0000-0700-00000A000000}">
      <text>
        <r>
          <rPr>
            <b/>
            <u/>
            <sz val="9"/>
            <color indexed="81"/>
            <rFont val="Tahoma"/>
            <family val="2"/>
          </rPr>
          <t>Transition/Break Tip:</t>
        </r>
        <r>
          <rPr>
            <b/>
            <sz val="9"/>
            <color indexed="81"/>
            <rFont val="Tahoma"/>
            <family val="2"/>
          </rPr>
          <t xml:space="preserve"> Enter the time your assigned transition/break supervision ends.</t>
        </r>
        <r>
          <rPr>
            <sz val="9"/>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Sean Brown</author>
  </authors>
  <commentList>
    <comment ref="B3" authorId="0" shapeId="0" xr:uid="{00000000-0006-0000-0800-000001000000}">
      <text>
        <r>
          <rPr>
            <b/>
            <sz val="9"/>
            <color indexed="81"/>
            <rFont val="Tahoma"/>
            <family val="2"/>
          </rPr>
          <t>The names in the Block / Transition / Break cells below are automatically transferred from "Mon-Day 1".  If you wish, you may change the names below.</t>
        </r>
        <r>
          <rPr>
            <sz val="9"/>
            <color indexed="81"/>
            <rFont val="Tahoma"/>
            <family val="2"/>
          </rPr>
          <t xml:space="preserve">
</t>
        </r>
      </text>
    </comment>
    <comment ref="C3" authorId="0" shapeId="0" xr:uid="{00000000-0006-0000-0800-000002000000}">
      <text>
        <r>
          <rPr>
            <b/>
            <sz val="11"/>
            <color indexed="81"/>
            <rFont val="Tahoma"/>
            <family val="2"/>
          </rPr>
          <t>Type in the START time for each of the blocks below.</t>
        </r>
        <r>
          <rPr>
            <sz val="9"/>
            <color indexed="81"/>
            <rFont val="Tahoma"/>
            <family val="2"/>
          </rPr>
          <t xml:space="preserve">
</t>
        </r>
      </text>
    </comment>
    <comment ref="D3" authorId="0" shapeId="0" xr:uid="{00000000-0006-0000-0800-000003000000}">
      <text>
        <r>
          <rPr>
            <b/>
            <sz val="11"/>
            <color indexed="81"/>
            <rFont val="Tahoma"/>
            <family val="2"/>
          </rPr>
          <t>Type in the END time for each of the blocks below.</t>
        </r>
        <r>
          <rPr>
            <sz val="11"/>
            <color indexed="81"/>
            <rFont val="Tahoma"/>
            <family val="2"/>
          </rPr>
          <t xml:space="preserve">
</t>
        </r>
      </text>
    </comment>
    <comment ref="F3" authorId="0" shapeId="0" xr:uid="{00000000-0006-0000-0800-000004000000}">
      <text>
        <r>
          <rPr>
            <sz val="11"/>
            <color indexed="81"/>
            <rFont val="Tahoma"/>
            <family val="2"/>
          </rPr>
          <t xml:space="preserve">If any of the blocks below are </t>
        </r>
        <r>
          <rPr>
            <b/>
            <sz val="11"/>
            <color indexed="81"/>
            <rFont val="Tahoma"/>
            <family val="2"/>
          </rPr>
          <t>Unassigned Preps</t>
        </r>
        <r>
          <rPr>
            <sz val="11"/>
            <color indexed="81"/>
            <rFont val="Tahoma"/>
            <family val="2"/>
          </rPr>
          <t xml:space="preserve">, delete the number in the correct </t>
        </r>
        <r>
          <rPr>
            <b/>
            <sz val="11"/>
            <color indexed="81"/>
            <rFont val="Tahoma"/>
            <family val="2"/>
          </rPr>
          <t>Instructional Minutes</t>
        </r>
        <r>
          <rPr>
            <sz val="11"/>
            <color indexed="81"/>
            <rFont val="Tahoma"/>
            <family val="2"/>
          </rPr>
          <t xml:space="preserve"> cell.</t>
        </r>
        <r>
          <rPr>
            <sz val="9"/>
            <color indexed="81"/>
            <rFont val="Tahoma"/>
            <family val="2"/>
          </rPr>
          <t xml:space="preserve">
</t>
        </r>
      </text>
    </comment>
    <comment ref="G3" authorId="0" shapeId="0" xr:uid="{00000000-0006-0000-0800-000005000000}">
      <text>
        <r>
          <rPr>
            <sz val="11"/>
            <color indexed="81"/>
            <rFont val="Tahoma"/>
            <family val="2"/>
          </rPr>
          <t xml:space="preserve">If any of the blocks below are </t>
        </r>
        <r>
          <rPr>
            <b/>
            <sz val="11"/>
            <color indexed="81"/>
            <rFont val="Tahoma"/>
            <family val="2"/>
          </rPr>
          <t>Assigned Preps</t>
        </r>
        <r>
          <rPr>
            <sz val="11"/>
            <color indexed="81"/>
            <rFont val="Tahoma"/>
            <family val="2"/>
          </rPr>
          <t>, place the number of minutes you see in the "</t>
        </r>
        <r>
          <rPr>
            <b/>
            <sz val="11"/>
            <color indexed="81"/>
            <rFont val="Tahoma"/>
            <family val="2"/>
          </rPr>
          <t>Total Minutes</t>
        </r>
        <r>
          <rPr>
            <sz val="11"/>
            <color indexed="81"/>
            <rFont val="Tahoma"/>
            <family val="2"/>
          </rPr>
          <t>" cell in the empty cell.</t>
        </r>
      </text>
    </comment>
    <comment ref="H3" authorId="0" shapeId="0" xr:uid="{00000000-0006-0000-0800-000006000000}">
      <text>
        <r>
          <rPr>
            <b/>
            <sz val="11"/>
            <color indexed="81"/>
            <rFont val="Tahoma"/>
            <family val="2"/>
          </rPr>
          <t>If any of the blocks below are assigned to you, place the number of minutes you see in the "Total Minutes" cell in the empty cell.</t>
        </r>
        <r>
          <rPr>
            <sz val="9"/>
            <color indexed="81"/>
            <rFont val="Tahoma"/>
            <family val="2"/>
          </rPr>
          <t xml:space="preserve">
</t>
        </r>
      </text>
    </comment>
    <comment ref="C4" authorId="0" shapeId="0" xr:uid="{00000000-0006-0000-0800-000007000000}">
      <text>
        <r>
          <rPr>
            <b/>
            <u/>
            <sz val="9"/>
            <color rgb="FF000000"/>
            <rFont val="Tahoma"/>
            <family val="2"/>
          </rPr>
          <t>Supervision Tip:</t>
        </r>
        <r>
          <rPr>
            <b/>
            <sz val="9"/>
            <color rgb="FF000000"/>
            <rFont val="Tahoma"/>
            <family val="2"/>
          </rPr>
          <t xml:space="preserve"> Enter the time you are required to be on supervision.</t>
        </r>
      </text>
    </comment>
    <comment ref="D4" authorId="0" shapeId="0" xr:uid="{00000000-0006-0000-0800-000008000000}">
      <text>
        <r>
          <rPr>
            <b/>
            <u/>
            <sz val="9"/>
            <color indexed="81"/>
            <rFont val="Tahoma"/>
            <family val="2"/>
          </rPr>
          <t>Supervision Tip:</t>
        </r>
        <r>
          <rPr>
            <b/>
            <sz val="9"/>
            <color indexed="81"/>
            <rFont val="Tahoma"/>
            <family val="2"/>
          </rPr>
          <t xml:space="preserve"> Enter the time your assigned supervision ends.</t>
        </r>
      </text>
    </comment>
    <comment ref="C5" authorId="0" shapeId="0" xr:uid="{00000000-0006-0000-0800-000009000000}">
      <text>
        <r>
          <rPr>
            <b/>
            <u/>
            <sz val="9"/>
            <color indexed="81"/>
            <rFont val="Tahoma"/>
            <family val="2"/>
          </rPr>
          <t>Transition/Break Tip:</t>
        </r>
        <r>
          <rPr>
            <b/>
            <sz val="9"/>
            <color indexed="81"/>
            <rFont val="Tahoma"/>
            <family val="2"/>
          </rPr>
          <t xml:space="preserve"> Enter the time you are required to supervise for a transition or break.</t>
        </r>
        <r>
          <rPr>
            <sz val="9"/>
            <color indexed="81"/>
            <rFont val="Tahoma"/>
            <family val="2"/>
          </rPr>
          <t xml:space="preserve">
</t>
        </r>
      </text>
    </comment>
    <comment ref="D5" authorId="0" shapeId="0" xr:uid="{00000000-0006-0000-0800-00000A000000}">
      <text>
        <r>
          <rPr>
            <b/>
            <u/>
            <sz val="9"/>
            <color indexed="81"/>
            <rFont val="Tahoma"/>
            <family val="2"/>
          </rPr>
          <t>Transition/Break Tip:</t>
        </r>
        <r>
          <rPr>
            <b/>
            <sz val="9"/>
            <color indexed="81"/>
            <rFont val="Tahoma"/>
            <family val="2"/>
          </rPr>
          <t xml:space="preserve"> Enter the time your assigned transition/break supervision ends.</t>
        </r>
        <r>
          <rPr>
            <sz val="9"/>
            <color indexed="81"/>
            <rFont val="Tahoma"/>
            <family val="2"/>
          </rPr>
          <t xml:space="preserve">
</t>
        </r>
      </text>
    </comment>
  </commentList>
</comments>
</file>

<file path=xl/sharedStrings.xml><?xml version="1.0" encoding="utf-8"?>
<sst xmlns="http://schemas.openxmlformats.org/spreadsheetml/2006/main" count="1060" uniqueCount="151">
  <si>
    <t xml:space="preserve"> </t>
  </si>
  <si>
    <t>Start Time</t>
  </si>
  <si>
    <t>End Time</t>
  </si>
  <si>
    <t>Block/Transition/Break</t>
  </si>
  <si>
    <t>Block 1</t>
  </si>
  <si>
    <t>Block 2</t>
  </si>
  <si>
    <t>Block 3</t>
  </si>
  <si>
    <t>Transition/Break</t>
  </si>
  <si>
    <t>Block 6</t>
  </si>
  <si>
    <t>Lunch Supervision</t>
  </si>
  <si>
    <t>Block 7</t>
  </si>
  <si>
    <t>Block 8</t>
  </si>
  <si>
    <t>Block 9</t>
  </si>
  <si>
    <t>Block 10</t>
  </si>
  <si>
    <t>After School Supervision</t>
  </si>
  <si>
    <t>PM Recess Supervision</t>
  </si>
  <si>
    <t>Total Minutes</t>
  </si>
  <si>
    <t>Lunch Recess Supervision</t>
  </si>
  <si>
    <t>Minutes</t>
  </si>
  <si>
    <t>DAY</t>
  </si>
  <si>
    <t>Return to Main</t>
  </si>
  <si>
    <t>Instructional Minutes</t>
  </si>
  <si>
    <t>Date(s)</t>
  </si>
  <si>
    <t>School Name:</t>
  </si>
  <si>
    <t>FTE</t>
  </si>
  <si>
    <t>Teacher Details:</t>
  </si>
  <si>
    <r>
      <t xml:space="preserve">Assignable Time Calculation Sheet - </t>
    </r>
    <r>
      <rPr>
        <b/>
        <sz val="24"/>
        <color theme="4"/>
        <rFont val="Tahoma"/>
        <family val="2"/>
        <scheme val="major"/>
      </rPr>
      <t>AUGUST</t>
    </r>
  </si>
  <si>
    <t>Total Assignable Hours Hours REMAINING</t>
  </si>
  <si>
    <r>
      <t xml:space="preserve">Assignable Time Calculation Sheet - </t>
    </r>
    <r>
      <rPr>
        <b/>
        <sz val="24"/>
        <color theme="4"/>
        <rFont val="Tahoma"/>
        <family val="2"/>
        <scheme val="major"/>
      </rPr>
      <t>SEPTEMBER</t>
    </r>
  </si>
  <si>
    <t>September</t>
  </si>
  <si>
    <t>October</t>
  </si>
  <si>
    <t>November</t>
  </si>
  <si>
    <t>December</t>
  </si>
  <si>
    <t>January</t>
  </si>
  <si>
    <t>February</t>
  </si>
  <si>
    <t>March</t>
  </si>
  <si>
    <t>April</t>
  </si>
  <si>
    <t>May</t>
  </si>
  <si>
    <t>June</t>
  </si>
  <si>
    <t>August</t>
  </si>
  <si>
    <t>Today's Instructional Time</t>
  </si>
  <si>
    <t>Today's Assignable Time</t>
  </si>
  <si>
    <t>SELF CALCULATING</t>
  </si>
  <si>
    <t>Annualized Instructional Time</t>
  </si>
  <si>
    <t>Annualized Assignable Time</t>
  </si>
  <si>
    <t>Time Before School (mins)</t>
  </si>
  <si>
    <t>Other Assigned Duties (mins)</t>
  </si>
  <si>
    <t>Time After School     (mins)</t>
  </si>
  <si>
    <t>Assigned Minutes</t>
  </si>
  <si>
    <t>Total Instructional</t>
  </si>
  <si>
    <t>Total Assignable</t>
  </si>
  <si>
    <t>Today's Total Time</t>
  </si>
  <si>
    <t>Note For Other Assigned Duties</t>
  </si>
  <si>
    <t>Total Assigned Time Worked (MINs)</t>
  </si>
  <si>
    <t>Total Assigned Time Worked (HRs)</t>
  </si>
  <si>
    <t>Total Additional Assignable Hours Hours to Date</t>
  </si>
  <si>
    <t>MINS</t>
  </si>
  <si>
    <t>HRS</t>
  </si>
  <si>
    <t>Click on the cell below to move to a month to add any Other Assignable Time.</t>
  </si>
  <si>
    <t>Warning Bell</t>
  </si>
  <si>
    <t>Total Assignable Minutes</t>
  </si>
  <si>
    <r>
      <t xml:space="preserve">Assignable Time Calculation Sheet - </t>
    </r>
    <r>
      <rPr>
        <b/>
        <sz val="24"/>
        <color theme="4"/>
        <rFont val="Tahoma"/>
        <family val="2"/>
        <scheme val="major"/>
      </rPr>
      <t>OCTOBER</t>
    </r>
  </si>
  <si>
    <r>
      <t xml:space="preserve">Assignable Time Calculation Sheet - </t>
    </r>
    <r>
      <rPr>
        <b/>
        <sz val="24"/>
        <color theme="4"/>
        <rFont val="Tahoma"/>
        <family val="2"/>
        <scheme val="major"/>
      </rPr>
      <t>NOVEMBER</t>
    </r>
  </si>
  <si>
    <r>
      <t xml:space="preserve">Assignable Time Calculation Sheet - </t>
    </r>
    <r>
      <rPr>
        <b/>
        <sz val="24"/>
        <color theme="4"/>
        <rFont val="Tahoma"/>
        <family val="2"/>
        <scheme val="major"/>
      </rPr>
      <t>DECEMBER</t>
    </r>
  </si>
  <si>
    <r>
      <t xml:space="preserve">Assignable Time Calculation Sheet - </t>
    </r>
    <r>
      <rPr>
        <b/>
        <sz val="24"/>
        <color theme="4"/>
        <rFont val="Tahoma"/>
        <family val="2"/>
        <scheme val="major"/>
      </rPr>
      <t>JANUARY</t>
    </r>
  </si>
  <si>
    <r>
      <t xml:space="preserve">Assignable Time Calculation Sheet - </t>
    </r>
    <r>
      <rPr>
        <b/>
        <sz val="24"/>
        <color theme="4"/>
        <rFont val="Tahoma"/>
        <family val="2"/>
        <scheme val="major"/>
      </rPr>
      <t>FEBRUARY</t>
    </r>
  </si>
  <si>
    <r>
      <t xml:space="preserve">Assignable Time Calculation Sheet - </t>
    </r>
    <r>
      <rPr>
        <b/>
        <sz val="24"/>
        <color theme="4"/>
        <rFont val="Tahoma"/>
        <family val="2"/>
        <scheme val="major"/>
      </rPr>
      <t>MARCH</t>
    </r>
  </si>
  <si>
    <r>
      <t xml:space="preserve">Assignable Time Calculation Sheet - </t>
    </r>
    <r>
      <rPr>
        <b/>
        <sz val="24"/>
        <color theme="4"/>
        <rFont val="Tahoma"/>
        <family val="2"/>
        <scheme val="major"/>
      </rPr>
      <t>APRIL</t>
    </r>
  </si>
  <si>
    <r>
      <t xml:space="preserve">Assignable Time Calculation Sheet - </t>
    </r>
    <r>
      <rPr>
        <b/>
        <sz val="24"/>
        <color theme="4"/>
        <rFont val="Tahoma"/>
        <family val="2"/>
        <scheme val="major"/>
      </rPr>
      <t>MAY</t>
    </r>
  </si>
  <si>
    <r>
      <t xml:space="preserve">Assignable Time Calculation Sheet - </t>
    </r>
    <r>
      <rPr>
        <b/>
        <sz val="24"/>
        <color theme="4"/>
        <rFont val="Tahoma"/>
        <family val="2"/>
        <scheme val="major"/>
      </rPr>
      <t>JUNE</t>
    </r>
  </si>
  <si>
    <t>Average FTE</t>
  </si>
  <si>
    <t>MY Total Possible Assignable Hours</t>
  </si>
  <si>
    <t>AM Supervision</t>
  </si>
  <si>
    <t>Recess Supervision</t>
  </si>
  <si>
    <t>Block 5</t>
  </si>
  <si>
    <t>LABOUR DAY</t>
  </si>
  <si>
    <t>THANKSGIVING</t>
  </si>
  <si>
    <t>VICTORIA DAY</t>
  </si>
  <si>
    <t>MON | Day 1 - Sem 1</t>
  </si>
  <si>
    <t>TUE | Day 2 - Sem 1</t>
  </si>
  <si>
    <t>WED | Day 3 - Sem 1</t>
  </si>
  <si>
    <t>THU | Day 4 - Sem 1</t>
  </si>
  <si>
    <t>FRI | Day 5 - Sem 1</t>
  </si>
  <si>
    <t>Day 6 - Sem 1</t>
  </si>
  <si>
    <t>Early Out 1 - Sem 1</t>
  </si>
  <si>
    <t>Early Out 2 - Sem 1</t>
  </si>
  <si>
    <t>MON | Day 1 - Sem 2</t>
  </si>
  <si>
    <t>TUE | Day 2 - Sem 2</t>
  </si>
  <si>
    <t>WED | Day 3 - Sem 2</t>
  </si>
  <si>
    <t>THU | Day 4 - Sem 2</t>
  </si>
  <si>
    <t>FRI | Day 5 - Sem 2</t>
  </si>
  <si>
    <t>Day 6 - Sem 2</t>
  </si>
  <si>
    <t>Early Out 1 - Sem 2</t>
  </si>
  <si>
    <t>Early Out 2 - Sem 2</t>
  </si>
  <si>
    <t>TUESDAY | DAY 2 - Sem 1</t>
  </si>
  <si>
    <t>WEDNESDAY | DAY 3 - Sem 1</t>
  </si>
  <si>
    <t>THURSDAY  |  DAY 4 - Sem 1</t>
  </si>
  <si>
    <t>FRIDAY  |  DAY 5 - Sem 1</t>
  </si>
  <si>
    <t>DAY 6 - Sem 1</t>
  </si>
  <si>
    <t>MONDAY | DAY 1 - Sem 2</t>
  </si>
  <si>
    <t>MONDAY | DAY 1 - Sem 1</t>
  </si>
  <si>
    <t>TUESDAY | DAY 2 - Sem 2</t>
  </si>
  <si>
    <t>WEDNESDAY | DAY 3 - Sem 2</t>
  </si>
  <si>
    <t>THURSDAY  |  DAY 4 - Sem 2</t>
  </si>
  <si>
    <t>FRIDAY  |  DAY 5 - Sem 2</t>
  </si>
  <si>
    <t>DAY 6 - Sem 2</t>
  </si>
  <si>
    <t>Total Annualized Instructional Time - Sem 1</t>
  </si>
  <si>
    <t>Total Annualized Instructional Time - Sem 2</t>
  </si>
  <si>
    <t>Total Annualized Assignable Time - Sem 2</t>
  </si>
  <si>
    <t>Total Annualized Assignable Time - Sem 1</t>
  </si>
  <si>
    <t>Place your pointer here for instructions.</t>
  </si>
  <si>
    <t>PREP      Minutes</t>
  </si>
  <si>
    <t>Annualized Instructional Minutes</t>
  </si>
  <si>
    <t>Annualized Assignable Minutes</t>
  </si>
  <si>
    <t>Total Additional Instructional Time (Mins)</t>
  </si>
  <si>
    <t>Total Additional Instructional Hours for this Month</t>
  </si>
  <si>
    <t>Additional Instructional Time Assigned (mins)</t>
  </si>
  <si>
    <t>TOTAL Additional Instructional Time ----------&gt;</t>
  </si>
  <si>
    <t>Christmas Break</t>
  </si>
  <si>
    <t>Number of Occurrences For Day</t>
  </si>
  <si>
    <t>Total Assignable            Time</t>
  </si>
  <si>
    <t>TOTAL</t>
  </si>
  <si>
    <t>Grand</t>
  </si>
  <si>
    <t>Semester 2</t>
  </si>
  <si>
    <t>Semester 1</t>
  </si>
  <si>
    <t>Prep Time that was Assigned (not as instructional) (mins)</t>
  </si>
  <si>
    <r>
      <t xml:space="preserve">Assignable Time Calculation Sheet - </t>
    </r>
    <r>
      <rPr>
        <b/>
        <sz val="24"/>
        <color theme="4"/>
        <rFont val="Tahoma"/>
        <family val="2"/>
        <scheme val="major"/>
      </rPr>
      <t>JULY</t>
    </r>
  </si>
  <si>
    <t>July</t>
  </si>
  <si>
    <t>Total Assignable Hours for this Month (not incl. added instruc.)</t>
  </si>
  <si>
    <t>TOTAL Instructional Time (HRs) -------&gt;</t>
  </si>
  <si>
    <t>Hours Remaining</t>
  </si>
  <si>
    <t>Total Annual Assignable Hours Remaining at Month End</t>
  </si>
  <si>
    <t>MY Total Possible Assignable Hours Remaining</t>
  </si>
  <si>
    <t>Total Annualized Assignable Time Remaining</t>
  </si>
  <si>
    <t>Total Annualized Assigned Time     (In the Timetable)</t>
  </si>
  <si>
    <t>Total Other Assigned Hours (In the Months)</t>
  </si>
  <si>
    <t>Block 4</t>
  </si>
  <si>
    <t xml:space="preserve">Hours of </t>
  </si>
  <si>
    <t>Type Teacher Name</t>
  </si>
  <si>
    <t>Type FTE Here</t>
  </si>
  <si>
    <r>
      <t>Place your pointer here for</t>
    </r>
    <r>
      <rPr>
        <b/>
        <u/>
        <sz val="12"/>
        <color theme="1" tint="0.34998626667073579"/>
        <rFont val="Verdana"/>
        <family val="2"/>
        <scheme val="minor"/>
      </rPr>
      <t xml:space="preserve"> tips and information</t>
    </r>
    <r>
      <rPr>
        <b/>
        <sz val="12"/>
        <color theme="1" tint="0.34998626667073579"/>
        <rFont val="Verdana"/>
        <family val="2"/>
        <scheme val="minor"/>
      </rPr>
      <t>.</t>
    </r>
  </si>
  <si>
    <t>Work SUMMARY</t>
  </si>
  <si>
    <t>Type School Name</t>
  </si>
  <si>
    <r>
      <t xml:space="preserve">Place your pointer here for </t>
    </r>
    <r>
      <rPr>
        <b/>
        <u/>
        <sz val="12"/>
        <color theme="1" tint="0.34998626667073579"/>
        <rFont val="Verdana"/>
        <family val="2"/>
        <scheme val="minor"/>
      </rPr>
      <t>step by step instructions</t>
    </r>
    <r>
      <rPr>
        <b/>
        <sz val="12"/>
        <color theme="1" tint="0.34998626667073579"/>
        <rFont val="Verdana"/>
        <family val="2"/>
        <scheme val="minor"/>
      </rPr>
      <t>.</t>
    </r>
  </si>
  <si>
    <t>Typical FT Teacher Assignable Time:</t>
  </si>
  <si>
    <t>Typical Assign. FTE</t>
  </si>
  <si>
    <t>Typical FT Teacher Assignable Hours</t>
  </si>
  <si>
    <t>Family Day</t>
  </si>
  <si>
    <t>Good Friday</t>
  </si>
  <si>
    <t>Easter Monday</t>
  </si>
  <si>
    <t>Canada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</si>
</sst>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409]h:mm\ AM/PM;@"/>
    <numFmt numFmtId="165" formatCode="m/d/yy;@"/>
    <numFmt numFmtId="166" formatCode="[&lt;=9999999]###\-####;\(###\)\ ###\-####"/>
    <numFmt numFmtId="167" formatCode="0.000"/>
    <numFmt numFmtId="168" formatCode="ddd/yyyy/mm/dd"/>
    <numFmt numFmtId="169" formatCode="#,##0.00_ ;\-#,##0.00\ "/>
    <numFmt numFmtId="170" formatCode="#,##0.0000"/>
    <numFmt numFmtId="171" formatCode="#,##0.0_ ;\-#,##0.0\ "/>
  </numFmts>
  <fonts count="92" x14ac:knownFonts="1">
    <font>
      <sz val="10"/>
      <color theme="1" tint="0.34998626667073579"/>
      <name val="Verdana"/>
      <family val="2"/>
      <scheme val="minor"/>
    </font>
    <font>
      <sz val="11"/>
      <color theme="1"/>
      <name val="Verdana"/>
      <family val="2"/>
      <scheme val="minor"/>
    </font>
    <font>
      <sz val="12"/>
      <color theme="1"/>
      <name val="Verdana"/>
      <family val="2"/>
      <scheme val="minor"/>
    </font>
    <font>
      <sz val="11"/>
      <color theme="1"/>
      <name val="Verdana"/>
      <family val="2"/>
      <scheme val="minor"/>
    </font>
    <font>
      <sz val="12"/>
      <color theme="1" tint="0.34998626667073579"/>
      <name val="Verdana"/>
      <family val="2"/>
      <scheme val="minor"/>
    </font>
    <font>
      <sz val="9"/>
      <color indexed="81"/>
      <name val="Tahoma"/>
      <family val="2"/>
    </font>
    <font>
      <b/>
      <sz val="9"/>
      <color indexed="81"/>
      <name val="Tahoma"/>
      <family val="2"/>
    </font>
    <font>
      <sz val="12"/>
      <color theme="0"/>
      <name val="Verdana"/>
      <family val="2"/>
      <scheme val="minor"/>
    </font>
    <font>
      <b/>
      <sz val="30"/>
      <color theme="1" tint="0.34998626667073579"/>
      <name val="Tahoma"/>
      <family val="2"/>
      <scheme val="major"/>
    </font>
    <font>
      <b/>
      <sz val="18"/>
      <color theme="1" tint="0.34998626667073579"/>
      <name val="Tahoma"/>
      <family val="2"/>
      <scheme val="major"/>
    </font>
    <font>
      <b/>
      <u/>
      <sz val="9"/>
      <color indexed="81"/>
      <name val="Tahoma"/>
      <family val="2"/>
    </font>
    <font>
      <b/>
      <sz val="18"/>
      <color theme="1" tint="0.34998626667073579"/>
      <name val="Verdana"/>
      <family val="2"/>
      <scheme val="minor"/>
    </font>
    <font>
      <b/>
      <sz val="12"/>
      <color theme="1" tint="0.34998626667073579"/>
      <name val="Verdana"/>
      <family val="2"/>
      <scheme val="minor"/>
    </font>
    <font>
      <b/>
      <sz val="12"/>
      <color theme="0"/>
      <name val="Verdana"/>
      <family val="2"/>
      <scheme val="minor"/>
    </font>
    <font>
      <u/>
      <sz val="10"/>
      <color theme="10"/>
      <name val="Verdana"/>
      <family val="2"/>
      <scheme val="minor"/>
    </font>
    <font>
      <sz val="12"/>
      <color theme="1"/>
      <name val="Verdana"/>
      <family val="2"/>
      <scheme val="minor"/>
    </font>
    <font>
      <sz val="20"/>
      <color theme="4"/>
      <name val="Verdana"/>
      <family val="2"/>
      <scheme val="minor"/>
    </font>
    <font>
      <sz val="12"/>
      <color theme="4"/>
      <name val="Tahoma"/>
      <family val="2"/>
      <scheme val="major"/>
    </font>
    <font>
      <b/>
      <sz val="12"/>
      <color theme="1"/>
      <name val="Verdana"/>
      <family val="2"/>
      <scheme val="minor"/>
    </font>
    <font>
      <sz val="24"/>
      <color theme="4"/>
      <name val="Tahoma"/>
      <family val="2"/>
      <scheme val="major"/>
    </font>
    <font>
      <b/>
      <sz val="24"/>
      <color theme="4"/>
      <name val="Tahoma"/>
      <family val="2"/>
      <scheme val="major"/>
    </font>
    <font>
      <b/>
      <sz val="16"/>
      <color theme="1" tint="0.34998626667073579"/>
      <name val="Verdana"/>
      <family val="2"/>
      <scheme val="minor"/>
    </font>
    <font>
      <b/>
      <u/>
      <sz val="16"/>
      <color theme="10"/>
      <name val="Verdana"/>
      <family val="2"/>
      <scheme val="minor"/>
    </font>
    <font>
      <b/>
      <sz val="12"/>
      <name val="Tahoma"/>
      <family val="2"/>
      <scheme val="major"/>
    </font>
    <font>
      <b/>
      <sz val="28"/>
      <color theme="1" tint="0.34998626667073579"/>
      <name val="Tahoma"/>
      <family val="2"/>
      <scheme val="major"/>
    </font>
    <font>
      <b/>
      <sz val="12"/>
      <color theme="1"/>
      <name val="Tahoma"/>
      <family val="2"/>
      <scheme val="major"/>
    </font>
    <font>
      <sz val="12"/>
      <color indexed="81"/>
      <name val="Tahoma"/>
      <family val="2"/>
    </font>
    <font>
      <b/>
      <sz val="12"/>
      <color indexed="81"/>
      <name val="Tahoma"/>
      <family val="2"/>
    </font>
    <font>
      <b/>
      <sz val="11"/>
      <color indexed="81"/>
      <name val="Tahoma"/>
      <family val="2"/>
    </font>
    <font>
      <sz val="11"/>
      <color indexed="81"/>
      <name val="Tahoma"/>
      <family val="2"/>
    </font>
    <font>
      <b/>
      <i/>
      <sz val="12"/>
      <color theme="1" tint="0.34998626667073579"/>
      <name val="Verdana"/>
      <family val="2"/>
      <scheme val="minor"/>
    </font>
    <font>
      <b/>
      <i/>
      <u/>
      <sz val="11"/>
      <color indexed="81"/>
      <name val="Tahoma"/>
      <family val="2"/>
    </font>
    <font>
      <b/>
      <u/>
      <sz val="11"/>
      <color indexed="81"/>
      <name val="Tahoma"/>
      <family val="2"/>
    </font>
    <font>
      <u/>
      <sz val="14"/>
      <color theme="10"/>
      <name val="Verdana"/>
      <family val="2"/>
      <scheme val="minor"/>
    </font>
    <font>
      <b/>
      <sz val="14"/>
      <color theme="0"/>
      <name val="Verdana"/>
      <family val="2"/>
      <scheme val="minor"/>
    </font>
    <font>
      <sz val="14"/>
      <name val="Verdana"/>
      <family val="2"/>
      <scheme val="minor"/>
    </font>
    <font>
      <b/>
      <sz val="22"/>
      <color theme="0"/>
      <name val="Verdana"/>
      <family val="2"/>
      <scheme val="minor"/>
    </font>
    <font>
      <sz val="14"/>
      <color theme="1"/>
      <name val="Verdana"/>
      <family val="2"/>
      <scheme val="minor"/>
    </font>
    <font>
      <sz val="13"/>
      <color theme="1"/>
      <name val="Verdana"/>
      <family val="2"/>
      <scheme val="minor"/>
    </font>
    <font>
      <b/>
      <sz val="18"/>
      <name val="Tahoma"/>
      <family val="2"/>
      <scheme val="major"/>
    </font>
    <font>
      <b/>
      <i/>
      <sz val="14"/>
      <name val="Verdana"/>
      <family val="2"/>
      <scheme val="minor"/>
    </font>
    <font>
      <u/>
      <sz val="14"/>
      <name val="Verdana"/>
      <family val="2"/>
      <scheme val="minor"/>
    </font>
    <font>
      <b/>
      <i/>
      <sz val="14"/>
      <color theme="0"/>
      <name val="Verdana"/>
      <family val="2"/>
      <scheme val="minor"/>
    </font>
    <font>
      <b/>
      <sz val="28"/>
      <name val="Tahoma"/>
      <family val="2"/>
      <scheme val="major"/>
    </font>
    <font>
      <b/>
      <sz val="16"/>
      <color rgb="FFFFFF00"/>
      <name val="Verdana"/>
      <family val="2"/>
      <scheme val="minor"/>
    </font>
    <font>
      <b/>
      <sz val="25"/>
      <name val="Tahoma"/>
      <family val="2"/>
      <scheme val="major"/>
    </font>
    <font>
      <u/>
      <sz val="10"/>
      <color theme="11"/>
      <name val="Verdana"/>
      <family val="2"/>
      <scheme val="minor"/>
    </font>
    <font>
      <b/>
      <sz val="11"/>
      <color theme="1"/>
      <name val="Verdana"/>
      <family val="2"/>
      <scheme val="minor"/>
    </font>
    <font>
      <b/>
      <sz val="22"/>
      <color theme="1" tint="0.34998626667073579"/>
      <name val="Verdana"/>
      <family val="2"/>
      <scheme val="minor"/>
    </font>
    <font>
      <sz val="10"/>
      <color rgb="FF595959"/>
      <name val="Verdana"/>
      <family val="2"/>
      <scheme val="minor"/>
    </font>
    <font>
      <sz val="10"/>
      <color theme="1"/>
      <name val="Verdana"/>
      <family val="2"/>
      <scheme val="minor"/>
    </font>
    <font>
      <b/>
      <i/>
      <sz val="10"/>
      <color theme="1"/>
      <name val="Verdana"/>
      <family val="2"/>
      <scheme val="minor"/>
    </font>
    <font>
      <sz val="8"/>
      <name val="Verdana"/>
      <family val="2"/>
      <scheme val="minor"/>
    </font>
    <font>
      <b/>
      <sz val="14"/>
      <color indexed="81"/>
      <name val="Tahoma"/>
      <family val="2"/>
    </font>
    <font>
      <sz val="14"/>
      <color indexed="81"/>
      <name val="Tahoma"/>
      <family val="2"/>
    </font>
    <font>
      <b/>
      <u/>
      <sz val="14"/>
      <color indexed="81"/>
      <name val="Tahoma"/>
      <family val="2"/>
    </font>
    <font>
      <b/>
      <i/>
      <sz val="14"/>
      <color indexed="81"/>
      <name val="Tahoma"/>
      <family val="2"/>
    </font>
    <font>
      <b/>
      <sz val="14"/>
      <color indexed="81"/>
      <name val="Calibri"/>
      <family val="2"/>
    </font>
    <font>
      <sz val="14"/>
      <color indexed="81"/>
      <name val="Calibri"/>
      <family val="2"/>
    </font>
    <font>
      <b/>
      <sz val="20"/>
      <color theme="1" tint="0.34998626667073579"/>
      <name val="Tahoma"/>
      <family val="2"/>
      <scheme val="major"/>
    </font>
    <font>
      <b/>
      <sz val="22"/>
      <color theme="1" tint="0.34998626667073579"/>
      <name val="Tahoma"/>
      <family val="2"/>
      <scheme val="major"/>
    </font>
    <font>
      <b/>
      <sz val="24"/>
      <name val="Tahoma"/>
      <family val="2"/>
      <scheme val="major"/>
    </font>
    <font>
      <b/>
      <sz val="14"/>
      <color theme="1"/>
      <name val="Verdana"/>
      <family val="2"/>
      <scheme val="minor"/>
    </font>
    <font>
      <sz val="10"/>
      <color theme="1"/>
      <name val="Verdana"/>
      <family val="2"/>
      <scheme val="minor"/>
    </font>
    <font>
      <sz val="14"/>
      <color theme="1"/>
      <name val="Verdana"/>
      <family val="2"/>
      <scheme val="minor"/>
    </font>
    <font>
      <b/>
      <sz val="14"/>
      <color theme="1"/>
      <name val="Verdana"/>
      <family val="2"/>
      <scheme val="minor"/>
    </font>
    <font>
      <sz val="13"/>
      <color theme="1"/>
      <name val="Verdana"/>
      <family val="2"/>
      <scheme val="minor"/>
    </font>
    <font>
      <b/>
      <sz val="16"/>
      <color theme="1"/>
      <name val="Verdana"/>
      <family val="2"/>
      <scheme val="minor"/>
    </font>
    <font>
      <b/>
      <sz val="20"/>
      <color rgb="FFFFFF00"/>
      <name val="Verdana"/>
      <family val="2"/>
      <scheme val="minor"/>
    </font>
    <font>
      <b/>
      <sz val="20"/>
      <color theme="1" tint="0.34998626667073579"/>
      <name val="Verdana"/>
      <family val="2"/>
      <scheme val="minor"/>
    </font>
    <font>
      <u/>
      <sz val="16"/>
      <color theme="10"/>
      <name val="Verdana"/>
      <family val="2"/>
      <scheme val="minor"/>
    </font>
    <font>
      <b/>
      <sz val="16"/>
      <name val="Verdana"/>
      <family val="2"/>
      <scheme val="minor"/>
    </font>
    <font>
      <b/>
      <sz val="14"/>
      <name val="Tahoma"/>
      <family val="2"/>
    </font>
    <font>
      <b/>
      <sz val="24"/>
      <name val="Tahoma"/>
      <family val="2"/>
    </font>
    <font>
      <sz val="10"/>
      <color rgb="FF595959"/>
      <name val="Verdana"/>
      <family val="2"/>
    </font>
    <font>
      <u/>
      <sz val="14"/>
      <color theme="3" tint="0.39997558519241921"/>
      <name val="Verdana"/>
      <family val="2"/>
      <scheme val="minor"/>
    </font>
    <font>
      <b/>
      <i/>
      <sz val="22"/>
      <color rgb="FFFFFF00"/>
      <name val="Verdana"/>
      <family val="2"/>
      <scheme val="minor"/>
    </font>
    <font>
      <b/>
      <sz val="22"/>
      <color rgb="FFFFFF00"/>
      <name val="Verdana"/>
      <family val="2"/>
      <scheme val="minor"/>
    </font>
    <font>
      <sz val="16"/>
      <name val="Tahoma"/>
      <family val="2"/>
      <scheme val="major"/>
    </font>
    <font>
      <b/>
      <sz val="26"/>
      <color rgb="FFFFFF00"/>
      <name val="Verdana"/>
      <family val="2"/>
      <scheme val="minor"/>
    </font>
    <font>
      <b/>
      <sz val="18"/>
      <name val="Tahoma"/>
      <family val="2"/>
    </font>
    <font>
      <b/>
      <sz val="36"/>
      <color theme="1" tint="0.34998626667073579"/>
      <name val="Tahoma"/>
      <family val="2"/>
      <scheme val="major"/>
    </font>
    <font>
      <b/>
      <sz val="22"/>
      <name val="Verdana"/>
      <family val="2"/>
      <scheme val="minor"/>
    </font>
    <font>
      <b/>
      <u/>
      <sz val="12"/>
      <color theme="1" tint="0.34998626667073579"/>
      <name val="Verdana"/>
      <family val="2"/>
      <scheme val="minor"/>
    </font>
    <font>
      <b/>
      <sz val="22"/>
      <name val="Tahoma"/>
      <family val="2"/>
      <scheme val="major"/>
    </font>
    <font>
      <sz val="18"/>
      <color indexed="81"/>
      <name val="Tahoma"/>
      <family val="2"/>
    </font>
    <font>
      <b/>
      <sz val="18"/>
      <color indexed="81"/>
      <name val="Tahoma"/>
      <family val="2"/>
    </font>
    <font>
      <b/>
      <u/>
      <sz val="18"/>
      <color indexed="81"/>
      <name val="Tahoma"/>
      <family val="2"/>
    </font>
    <font>
      <b/>
      <i/>
      <sz val="18"/>
      <color indexed="81"/>
      <name val="Tahoma"/>
      <family val="2"/>
    </font>
    <font>
      <b/>
      <sz val="28"/>
      <name val="Verdana"/>
      <family val="2"/>
      <scheme val="minor"/>
    </font>
    <font>
      <b/>
      <u/>
      <sz val="9"/>
      <color rgb="FF000000"/>
      <name val="Tahoma"/>
      <family val="2"/>
    </font>
    <font>
      <b/>
      <sz val="9"/>
      <color rgb="FF000000"/>
      <name val="Tahoma"/>
      <family val="2"/>
    </font>
  </fonts>
  <fills count="37">
    <fill>
      <patternFill patternType="none"/>
    </fill>
    <fill>
      <patternFill patternType="gray125"/>
    </fill>
    <fill>
      <patternFill patternType="solid">
        <fgColor theme="1" tint="0.34998626667073579"/>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5" tint="0.39994506668294322"/>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rgb="FF00B0F0"/>
        <bgColor indexed="64"/>
      </patternFill>
    </fill>
    <fill>
      <patternFill patternType="solid">
        <fgColor theme="0" tint="-0.499984740745262"/>
        <bgColor indexed="64"/>
      </patternFill>
    </fill>
    <fill>
      <patternFill patternType="solid">
        <fgColor rgb="FFFFFF00"/>
        <bgColor indexed="64"/>
      </patternFill>
    </fill>
    <fill>
      <patternFill patternType="solid">
        <fgColor theme="5" tint="-0.249977111117893"/>
        <bgColor indexed="64"/>
      </patternFill>
    </fill>
    <fill>
      <patternFill patternType="solid">
        <fgColor theme="9" tint="-0.249977111117893"/>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rgb="FFFABF8F"/>
        <bgColor rgb="FF000000"/>
      </patternFill>
    </fill>
    <fill>
      <patternFill patternType="solid">
        <fgColor rgb="FFDA9694"/>
        <bgColor rgb="FF000000"/>
      </patternFill>
    </fill>
    <fill>
      <patternFill patternType="solid">
        <fgColor rgb="FF92CDDC"/>
        <bgColor rgb="FF000000"/>
      </patternFill>
    </fill>
    <fill>
      <patternFill patternType="solid">
        <fgColor rgb="FFB1A0C7"/>
        <bgColor rgb="FF000000"/>
      </patternFill>
    </fill>
    <fill>
      <patternFill patternType="solid">
        <fgColor rgb="FFC4D79B"/>
        <bgColor rgb="FF000000"/>
      </patternFill>
    </fill>
    <fill>
      <patternFill patternType="solid">
        <fgColor rgb="FF95B3D7"/>
        <bgColor rgb="FF000000"/>
      </patternFill>
    </fill>
    <fill>
      <patternFill patternType="solid">
        <fgColor theme="2" tint="-0.249977111117893"/>
        <bgColor indexed="64"/>
      </patternFill>
    </fill>
    <fill>
      <patternFill patternType="solid">
        <fgColor rgb="FFFFC000"/>
        <bgColor indexed="64"/>
      </patternFill>
    </fill>
    <fill>
      <patternFill patternType="solid">
        <fgColor rgb="FF00B0F0"/>
        <bgColor rgb="FF00B0F0"/>
      </patternFill>
    </fill>
    <fill>
      <patternFill patternType="solid">
        <fgColor theme="0" tint="-0.34998626667073579"/>
        <bgColor indexed="64"/>
      </patternFill>
    </fill>
    <fill>
      <patternFill patternType="solid">
        <fgColor theme="5" tint="0.59996337778862885"/>
        <bgColor indexed="64"/>
      </patternFill>
    </fill>
    <fill>
      <patternFill patternType="solid">
        <fgColor rgb="FF92D050"/>
        <bgColor indexed="64"/>
      </patternFill>
    </fill>
    <fill>
      <patternFill patternType="solid">
        <fgColor theme="4" tint="0.79998168889431442"/>
        <bgColor indexed="64"/>
      </patternFill>
    </fill>
    <fill>
      <patternFill patternType="solid">
        <fgColor theme="9"/>
        <bgColor indexed="64"/>
      </patternFill>
    </fill>
  </fills>
  <borders count="133">
    <border>
      <left/>
      <right/>
      <top/>
      <bottom/>
      <diagonal/>
    </border>
    <border>
      <left/>
      <right/>
      <top/>
      <bottom style="thin">
        <color theme="7" tint="0.79998168889431442"/>
      </bottom>
      <diagonal/>
    </border>
    <border>
      <left style="medium">
        <color theme="0"/>
      </left>
      <right style="medium">
        <color theme="0"/>
      </right>
      <top/>
      <bottom style="medium">
        <color theme="0"/>
      </bottom>
      <diagonal/>
    </border>
    <border>
      <left/>
      <right style="medium">
        <color theme="0"/>
      </right>
      <top style="medium">
        <color theme="0"/>
      </top>
      <bottom/>
      <diagonal/>
    </border>
    <border>
      <left style="medium">
        <color theme="0"/>
      </left>
      <right/>
      <top style="medium">
        <color theme="0"/>
      </top>
      <bottom/>
      <diagonal/>
    </border>
    <border>
      <left style="medium">
        <color theme="0"/>
      </left>
      <right style="medium">
        <color theme="0"/>
      </right>
      <top style="medium">
        <color theme="0"/>
      </top>
      <bottom style="medium">
        <color theme="0"/>
      </bottom>
      <diagonal/>
    </border>
    <border>
      <left/>
      <right/>
      <top style="medium">
        <color theme="0"/>
      </top>
      <bottom/>
      <diagonal/>
    </border>
    <border>
      <left style="medium">
        <color theme="0"/>
      </left>
      <right/>
      <top style="medium">
        <color theme="0"/>
      </top>
      <bottom style="medium">
        <color theme="0"/>
      </bottom>
      <diagonal/>
    </border>
    <border>
      <left style="medium">
        <color theme="0"/>
      </left>
      <right style="medium">
        <color theme="0"/>
      </right>
      <top style="medium">
        <color theme="0"/>
      </top>
      <bottom style="thick">
        <color auto="1"/>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bottom style="medium">
        <color auto="1"/>
      </bottom>
      <diagonal/>
    </border>
    <border>
      <left/>
      <right/>
      <top style="thick">
        <color theme="4"/>
      </top>
      <bottom/>
      <diagonal/>
    </border>
    <border>
      <left style="medium">
        <color theme="0"/>
      </left>
      <right style="medium">
        <color theme="0"/>
      </right>
      <top style="medium">
        <color theme="0"/>
      </top>
      <bottom/>
      <diagonal/>
    </border>
    <border>
      <left style="medium">
        <color theme="0"/>
      </left>
      <right style="medium">
        <color theme="0"/>
      </right>
      <top/>
      <bottom/>
      <diagonal/>
    </border>
    <border>
      <left/>
      <right/>
      <top style="thick">
        <color auto="1"/>
      </top>
      <bottom/>
      <diagonal/>
    </border>
    <border>
      <left style="medium">
        <color theme="0"/>
      </left>
      <right style="medium">
        <color theme="0"/>
      </right>
      <top style="thick">
        <color auto="1"/>
      </top>
      <bottom/>
      <diagonal/>
    </border>
    <border>
      <left style="medium">
        <color theme="0"/>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thick">
        <color auto="1"/>
      </left>
      <right/>
      <top style="thick">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bottom/>
      <diagonal/>
    </border>
    <border>
      <left style="medium">
        <color theme="0"/>
      </left>
      <right/>
      <top style="medium">
        <color auto="1"/>
      </top>
      <bottom/>
      <diagonal/>
    </border>
    <border>
      <left style="medium">
        <color theme="0"/>
      </left>
      <right style="medium">
        <color theme="0"/>
      </right>
      <top style="medium">
        <color auto="1"/>
      </top>
      <bottom/>
      <diagonal/>
    </border>
    <border>
      <left style="medium">
        <color theme="0"/>
      </left>
      <right style="thick">
        <color auto="1"/>
      </right>
      <top/>
      <bottom/>
      <diagonal/>
    </border>
    <border>
      <left/>
      <right/>
      <top/>
      <bottom style="thick">
        <color auto="1"/>
      </bottom>
      <diagonal/>
    </border>
    <border>
      <left/>
      <right style="thick">
        <color auto="1"/>
      </right>
      <top/>
      <bottom style="thick">
        <color auto="1"/>
      </bottom>
      <diagonal/>
    </border>
    <border>
      <left/>
      <right style="thick">
        <color auto="1"/>
      </right>
      <top/>
      <bottom/>
      <diagonal/>
    </border>
    <border>
      <left style="medium">
        <color theme="0"/>
      </left>
      <right style="thick">
        <color auto="1"/>
      </right>
      <top style="thick">
        <color auto="1"/>
      </top>
      <bottom/>
      <diagonal/>
    </border>
    <border>
      <left style="medium">
        <color theme="0"/>
      </left>
      <right/>
      <top style="thick">
        <color auto="1"/>
      </top>
      <bottom/>
      <diagonal/>
    </border>
    <border>
      <left style="medium">
        <color theme="0"/>
      </left>
      <right/>
      <top/>
      <bottom style="medium">
        <color theme="0"/>
      </bottom>
      <diagonal/>
    </border>
    <border>
      <left style="thick">
        <color auto="1"/>
      </left>
      <right style="thick">
        <color auto="1"/>
      </right>
      <top style="thick">
        <color auto="1"/>
      </top>
      <bottom/>
      <diagonal/>
    </border>
    <border>
      <left style="thick">
        <color auto="1"/>
      </left>
      <right style="thick">
        <color auto="1"/>
      </right>
      <top/>
      <bottom style="medium">
        <color theme="0"/>
      </bottom>
      <diagonal/>
    </border>
    <border>
      <left/>
      <right/>
      <top/>
      <bottom style="medium">
        <color theme="0"/>
      </bottom>
      <diagonal/>
    </border>
    <border>
      <left style="medium">
        <color auto="1"/>
      </left>
      <right/>
      <top style="medium">
        <color auto="1"/>
      </top>
      <bottom/>
      <diagonal/>
    </border>
    <border>
      <left style="medium">
        <color auto="1"/>
      </left>
      <right/>
      <top/>
      <bottom/>
      <diagonal/>
    </border>
    <border>
      <left/>
      <right style="thick">
        <color auto="1"/>
      </right>
      <top/>
      <bottom style="medium">
        <color auto="1"/>
      </bottom>
      <diagonal/>
    </border>
    <border>
      <left style="medium">
        <color auto="1"/>
      </left>
      <right style="thick">
        <color auto="1"/>
      </right>
      <top style="medium">
        <color auto="1"/>
      </top>
      <bottom/>
      <diagonal/>
    </border>
    <border>
      <left style="medium">
        <color auto="1"/>
      </left>
      <right style="thick">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thick">
        <color auto="1"/>
      </right>
      <top style="thick">
        <color auto="1"/>
      </top>
      <bottom/>
      <diagonal/>
    </border>
    <border>
      <left style="thick">
        <color auto="1"/>
      </left>
      <right/>
      <top/>
      <bottom style="medium">
        <color theme="0"/>
      </bottom>
      <diagonal/>
    </border>
    <border>
      <left/>
      <right style="thick">
        <color auto="1"/>
      </right>
      <top/>
      <bottom style="medium">
        <color theme="0"/>
      </bottom>
      <diagonal/>
    </border>
    <border>
      <left style="thick">
        <color auto="1"/>
      </left>
      <right/>
      <top/>
      <bottom/>
      <diagonal/>
    </border>
    <border>
      <left style="thick">
        <color auto="1"/>
      </left>
      <right/>
      <top/>
      <bottom style="thick">
        <color auto="1"/>
      </bottom>
      <diagonal/>
    </border>
    <border>
      <left style="medium">
        <color theme="0"/>
      </left>
      <right style="medium">
        <color theme="0"/>
      </right>
      <top style="medium">
        <color theme="0"/>
      </top>
      <bottom style="thick">
        <color theme="1"/>
      </bottom>
      <diagonal/>
    </border>
    <border>
      <left style="thick">
        <color auto="1"/>
      </left>
      <right style="thick">
        <color auto="1"/>
      </right>
      <top style="medium">
        <color theme="0"/>
      </top>
      <bottom/>
      <diagonal/>
    </border>
    <border>
      <left style="medium">
        <color rgb="FFFFFFFF"/>
      </left>
      <right/>
      <top style="medium">
        <color rgb="FFFFFFFF"/>
      </top>
      <bottom style="medium">
        <color rgb="FFFFFFFF"/>
      </bottom>
      <diagonal/>
    </border>
    <border>
      <left style="thick">
        <color auto="1"/>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style="thick">
        <color rgb="FF000000"/>
      </right>
      <top style="medium">
        <color rgb="FFFFFFFF"/>
      </top>
      <bottom style="medium">
        <color rgb="FFFFFFFF"/>
      </bottom>
      <diagonal/>
    </border>
    <border>
      <left style="medium">
        <color rgb="FFFFFFFF"/>
      </left>
      <right/>
      <top/>
      <bottom style="medium">
        <color rgb="FFFFFFFF"/>
      </bottom>
      <diagonal/>
    </border>
    <border>
      <left style="thick">
        <color auto="1"/>
      </left>
      <right/>
      <top style="medium">
        <color rgb="FFFFFFFF"/>
      </top>
      <bottom style="thick">
        <color auto="1"/>
      </bottom>
      <diagonal/>
    </border>
    <border>
      <left/>
      <right/>
      <top style="medium">
        <color rgb="FFFFFFFF"/>
      </top>
      <bottom style="thick">
        <color auto="1"/>
      </bottom>
      <diagonal/>
    </border>
    <border>
      <left/>
      <right style="medium">
        <color rgb="FFFFFFFF"/>
      </right>
      <top style="medium">
        <color rgb="FFFFFFFF"/>
      </top>
      <bottom style="thick">
        <color auto="1"/>
      </bottom>
      <diagonal/>
    </border>
    <border>
      <left/>
      <right style="thick">
        <color rgb="FF000000"/>
      </right>
      <top style="medium">
        <color rgb="FFFFFFFF"/>
      </top>
      <bottom style="thick">
        <color auto="1"/>
      </bottom>
      <diagonal/>
    </border>
    <border>
      <left style="thick">
        <color auto="1"/>
      </left>
      <right/>
      <top style="medium">
        <color theme="0"/>
      </top>
      <bottom style="medium">
        <color rgb="FFFFFFFF"/>
      </bottom>
      <diagonal/>
    </border>
    <border>
      <left/>
      <right/>
      <top style="medium">
        <color theme="0"/>
      </top>
      <bottom style="medium">
        <color rgb="FFFFFFFF"/>
      </bottom>
      <diagonal/>
    </border>
    <border>
      <left/>
      <right style="medium">
        <color rgb="FFFFFFFF"/>
      </right>
      <top style="medium">
        <color theme="0"/>
      </top>
      <bottom style="medium">
        <color rgb="FFFFFFFF"/>
      </bottom>
      <diagonal/>
    </border>
    <border>
      <left style="medium">
        <color rgb="FFFFFFFF"/>
      </left>
      <right/>
      <top style="medium">
        <color rgb="FFFFFFFF"/>
      </top>
      <bottom style="thick">
        <color auto="1"/>
      </bottom>
      <diagonal/>
    </border>
    <border>
      <left style="medium">
        <color rgb="FFFFFFFF"/>
      </left>
      <right/>
      <top style="medium">
        <color theme="0"/>
      </top>
      <bottom style="medium">
        <color rgb="FFFFFFFF"/>
      </bottom>
      <diagonal/>
    </border>
    <border>
      <left/>
      <right style="thick">
        <color rgb="FF000000"/>
      </right>
      <top style="medium">
        <color theme="0"/>
      </top>
      <bottom style="medium">
        <color rgb="FFFFFFFF"/>
      </bottom>
      <diagonal/>
    </border>
    <border>
      <left/>
      <right/>
      <top/>
      <bottom style="thick">
        <color theme="1"/>
      </bottom>
      <diagonal/>
    </border>
    <border>
      <left style="thick">
        <color theme="1"/>
      </left>
      <right/>
      <top/>
      <bottom/>
      <diagonal/>
    </border>
    <border>
      <left/>
      <right style="thick">
        <color auto="1"/>
      </right>
      <top/>
      <bottom style="thin">
        <color theme="0" tint="-0.24994659260841701"/>
      </bottom>
      <diagonal/>
    </border>
    <border>
      <left/>
      <right style="thick">
        <color auto="1"/>
      </right>
      <top/>
      <bottom style="thin">
        <color theme="0" tint="-0.14993743705557422"/>
      </bottom>
      <diagonal/>
    </border>
    <border>
      <left/>
      <right/>
      <top/>
      <bottom style="thin">
        <color theme="0" tint="-0.14993743705557422"/>
      </bottom>
      <diagonal/>
    </border>
    <border>
      <left/>
      <right style="thick">
        <color auto="1"/>
      </right>
      <top/>
      <bottom style="thick">
        <color theme="1"/>
      </bottom>
      <diagonal/>
    </border>
    <border>
      <left/>
      <right style="thick">
        <color auto="1"/>
      </right>
      <top/>
      <bottom style="thin">
        <color theme="0" tint="-0.34998626667073579"/>
      </bottom>
      <diagonal/>
    </border>
    <border>
      <left/>
      <right/>
      <top/>
      <bottom style="thin">
        <color theme="0" tint="-0.34998626667073579"/>
      </bottom>
      <diagonal/>
    </border>
    <border>
      <left/>
      <right/>
      <top/>
      <bottom style="thin">
        <color theme="0" tint="-0.24994659260841701"/>
      </bottom>
      <diagonal/>
    </border>
    <border>
      <left/>
      <right style="thin">
        <color auto="1"/>
      </right>
      <top/>
      <bottom style="medium">
        <color auto="1"/>
      </bottom>
      <diagonal/>
    </border>
    <border>
      <left style="medium">
        <color theme="0"/>
      </left>
      <right/>
      <top/>
      <bottom style="thick">
        <color auto="1"/>
      </bottom>
      <diagonal/>
    </border>
    <border>
      <left style="double">
        <color auto="1"/>
      </left>
      <right style="medium">
        <color theme="0"/>
      </right>
      <top style="double">
        <color auto="1"/>
      </top>
      <bottom style="medium">
        <color theme="0"/>
      </bottom>
      <diagonal/>
    </border>
    <border>
      <left style="medium">
        <color theme="0"/>
      </left>
      <right style="medium">
        <color theme="0"/>
      </right>
      <top style="double">
        <color auto="1"/>
      </top>
      <bottom style="medium">
        <color theme="0"/>
      </bottom>
      <diagonal/>
    </border>
    <border>
      <left style="medium">
        <color theme="0"/>
      </left>
      <right/>
      <top style="double">
        <color auto="1"/>
      </top>
      <bottom style="medium">
        <color theme="0"/>
      </bottom>
      <diagonal/>
    </border>
    <border>
      <left style="thick">
        <color auto="1"/>
      </left>
      <right style="thick">
        <color auto="1"/>
      </right>
      <top style="double">
        <color auto="1"/>
      </top>
      <bottom style="medium">
        <color theme="0"/>
      </bottom>
      <diagonal/>
    </border>
    <border>
      <left/>
      <right/>
      <top style="double">
        <color auto="1"/>
      </top>
      <bottom style="medium">
        <color theme="0"/>
      </bottom>
      <diagonal/>
    </border>
    <border>
      <left style="thick">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style="medium">
        <color theme="0"/>
      </right>
      <top style="medium">
        <color theme="0"/>
      </top>
      <bottom style="medium">
        <color theme="0"/>
      </bottom>
      <diagonal/>
    </border>
    <border>
      <left/>
      <right style="double">
        <color auto="1"/>
      </right>
      <top/>
      <bottom style="thick">
        <color auto="1"/>
      </bottom>
      <diagonal/>
    </border>
    <border>
      <left/>
      <right style="double">
        <color auto="1"/>
      </right>
      <top/>
      <bottom/>
      <diagonal/>
    </border>
    <border>
      <left style="double">
        <color auto="1"/>
      </left>
      <right style="medium">
        <color theme="0"/>
      </right>
      <top style="medium">
        <color theme="0"/>
      </top>
      <bottom/>
      <diagonal/>
    </border>
    <border>
      <left style="thick">
        <color auto="1"/>
      </left>
      <right style="medium">
        <color theme="0"/>
      </right>
      <top style="medium">
        <color theme="0"/>
      </top>
      <bottom style="medium">
        <color theme="0"/>
      </bottom>
      <diagonal/>
    </border>
    <border>
      <left style="medium">
        <color theme="0"/>
      </left>
      <right style="thick">
        <color auto="1"/>
      </right>
      <top/>
      <bottom style="medium">
        <color theme="0"/>
      </bottom>
      <diagonal/>
    </border>
    <border>
      <left style="thick">
        <color auto="1"/>
      </left>
      <right style="medium">
        <color theme="0"/>
      </right>
      <top style="medium">
        <color theme="0"/>
      </top>
      <bottom style="thick">
        <color auto="1"/>
      </bottom>
      <diagonal/>
    </border>
    <border>
      <left style="medium">
        <color theme="0"/>
      </left>
      <right style="thick">
        <color auto="1"/>
      </right>
      <top/>
      <bottom style="thick">
        <color auto="1"/>
      </bottom>
      <diagonal/>
    </border>
    <border>
      <left style="medium">
        <color theme="0"/>
      </left>
      <right style="thick">
        <color auto="1"/>
      </right>
      <top style="medium">
        <color theme="0"/>
      </top>
      <bottom style="thick">
        <color auto="1"/>
      </bottom>
      <diagonal/>
    </border>
    <border>
      <left style="thick">
        <color auto="1"/>
      </left>
      <right style="medium">
        <color theme="0"/>
      </right>
      <top/>
      <bottom style="medium">
        <color theme="0"/>
      </bottom>
      <diagonal/>
    </border>
    <border>
      <left style="thick">
        <color auto="1"/>
      </left>
      <right/>
      <top style="thick">
        <color auto="1"/>
      </top>
      <bottom style="medium">
        <color theme="0"/>
      </bottom>
      <diagonal/>
    </border>
    <border>
      <left style="medium">
        <color theme="0"/>
      </left>
      <right style="thick">
        <color auto="1"/>
      </right>
      <top style="thick">
        <color auto="1"/>
      </top>
      <bottom style="medium">
        <color theme="0"/>
      </bottom>
      <diagonal/>
    </border>
    <border>
      <left style="medium">
        <color auto="1"/>
      </left>
      <right/>
      <top/>
      <bottom style="medium">
        <color auto="1"/>
      </bottom>
      <diagonal/>
    </border>
    <border>
      <left/>
      <right style="medium">
        <color theme="0"/>
      </right>
      <top/>
      <bottom style="medium">
        <color auto="1"/>
      </bottom>
      <diagonal/>
    </border>
    <border>
      <left style="medium">
        <color theme="0"/>
      </left>
      <right style="thick">
        <color auto="1"/>
      </right>
      <top style="medium">
        <color auto="1"/>
      </top>
      <bottom/>
      <diagonal/>
    </border>
    <border>
      <left style="medium">
        <color theme="0"/>
      </left>
      <right style="thick">
        <color auto="1"/>
      </right>
      <top style="medium">
        <color theme="0"/>
      </top>
      <bottom style="thick">
        <color theme="1"/>
      </bottom>
      <diagonal/>
    </border>
    <border>
      <left style="medium">
        <color auto="1"/>
      </left>
      <right/>
      <top style="thick">
        <color auto="1"/>
      </top>
      <bottom style="thick">
        <color auto="1"/>
      </bottom>
      <diagonal/>
    </border>
    <border>
      <left style="medium">
        <color theme="0"/>
      </left>
      <right style="thick">
        <color auto="1"/>
      </right>
      <top style="medium">
        <color theme="0"/>
      </top>
      <bottom style="medium">
        <color theme="0"/>
      </bottom>
      <diagonal/>
    </border>
    <border>
      <left/>
      <right style="medium">
        <color theme="0"/>
      </right>
      <top/>
      <bottom style="thick">
        <color auto="1"/>
      </bottom>
      <diagonal/>
    </border>
    <border>
      <left style="thick">
        <color auto="1"/>
      </left>
      <right/>
      <top style="thick">
        <color theme="1"/>
      </top>
      <bottom/>
      <diagonal/>
    </border>
    <border>
      <left/>
      <right/>
      <top style="thick">
        <color theme="1"/>
      </top>
      <bottom/>
      <diagonal/>
    </border>
    <border>
      <left/>
      <right style="thick">
        <color auto="1"/>
      </right>
      <top style="thick">
        <color theme="1"/>
      </top>
      <bottom/>
      <diagonal/>
    </border>
    <border>
      <left style="thick">
        <color auto="1"/>
      </left>
      <right/>
      <top style="medium">
        <color theme="0"/>
      </top>
      <bottom style="medium">
        <color theme="0"/>
      </bottom>
      <diagonal/>
    </border>
    <border>
      <left/>
      <right style="thick">
        <color auto="1"/>
      </right>
      <top style="thick">
        <color theme="4"/>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style="thick">
        <color auto="1"/>
      </left>
      <right/>
      <top/>
      <bottom style="thin">
        <color theme="0" tint="-0.24994659260841701"/>
      </bottom>
      <diagonal/>
    </border>
    <border>
      <left/>
      <right/>
      <top style="thin">
        <color theme="0" tint="-0.24994659260841701"/>
      </top>
      <bottom style="thick">
        <color auto="1"/>
      </bottom>
      <diagonal/>
    </border>
    <border>
      <left style="thick">
        <color auto="1"/>
      </left>
      <right/>
      <top style="thick">
        <color auto="1"/>
      </top>
      <bottom style="thick">
        <color rgb="FF000000"/>
      </bottom>
      <diagonal/>
    </border>
    <border>
      <left/>
      <right/>
      <top style="thick">
        <color auto="1"/>
      </top>
      <bottom style="thick">
        <color rgb="FF000000"/>
      </bottom>
      <diagonal/>
    </border>
    <border>
      <left/>
      <right style="thick">
        <color auto="1"/>
      </right>
      <top style="thick">
        <color auto="1"/>
      </top>
      <bottom style="thick">
        <color rgb="FF000000"/>
      </bottom>
      <diagonal/>
    </border>
    <border>
      <left/>
      <right style="thick">
        <color rgb="FF000000"/>
      </right>
      <top style="thick">
        <color rgb="FF000000"/>
      </top>
      <bottom style="thick">
        <color auto="1"/>
      </bottom>
      <diagonal/>
    </border>
    <border>
      <left/>
      <right style="double">
        <color auto="1"/>
      </right>
      <top style="thick">
        <color auto="1"/>
      </top>
      <bottom/>
      <diagonal/>
    </border>
    <border>
      <left/>
      <right style="thick">
        <color theme="1"/>
      </right>
      <top style="medium">
        <color theme="0"/>
      </top>
      <bottom/>
      <diagonal/>
    </border>
    <border>
      <left style="double">
        <color auto="1"/>
      </left>
      <right style="medium">
        <color theme="0"/>
      </right>
      <top/>
      <bottom style="medium">
        <color theme="0"/>
      </bottom>
      <diagonal/>
    </border>
    <border>
      <left/>
      <right style="thick">
        <color auto="1"/>
      </right>
      <top style="medium">
        <color theme="0"/>
      </top>
      <bottom/>
      <diagonal/>
    </border>
    <border>
      <left style="thick">
        <color rgb="FF000000"/>
      </left>
      <right/>
      <top style="thick">
        <color rgb="FF000000"/>
      </top>
      <bottom style="thick">
        <color auto="1"/>
      </bottom>
      <diagonal/>
    </border>
    <border>
      <left/>
      <right/>
      <top style="thick">
        <color rgb="FF000000"/>
      </top>
      <bottom style="thick">
        <color auto="1"/>
      </bottom>
      <diagonal/>
    </border>
    <border>
      <left style="thin">
        <color auto="1"/>
      </left>
      <right/>
      <top style="thin">
        <color auto="1"/>
      </top>
      <bottom style="thick">
        <color auto="1"/>
      </bottom>
      <diagonal/>
    </border>
    <border>
      <left/>
      <right style="thin">
        <color auto="1"/>
      </right>
      <top style="thin">
        <color auto="1"/>
      </top>
      <bottom style="thick">
        <color auto="1"/>
      </bottom>
      <diagonal/>
    </border>
    <border>
      <left style="thick">
        <color theme="1"/>
      </left>
      <right/>
      <top/>
      <bottom style="thick">
        <color theme="1"/>
      </bottom>
      <diagonal/>
    </border>
    <border>
      <left style="thick">
        <color auto="1"/>
      </left>
      <right/>
      <top/>
      <bottom style="thick">
        <color theme="1"/>
      </bottom>
      <diagonal/>
    </border>
    <border>
      <left style="thick">
        <color auto="1"/>
      </left>
      <right style="thick">
        <color auto="1"/>
      </right>
      <top/>
      <bottom style="thick">
        <color auto="1"/>
      </bottom>
      <diagonal/>
    </border>
    <border>
      <left style="thick">
        <color auto="1"/>
      </left>
      <right style="thick">
        <color auto="1"/>
      </right>
      <top/>
      <bottom/>
      <diagonal/>
    </border>
  </borders>
  <cellStyleXfs count="21">
    <xf numFmtId="0" fontId="0" fillId="0" borderId="5"/>
    <xf numFmtId="0" fontId="8" fillId="0" borderId="0" applyNumberFormat="0" applyFill="0" applyBorder="0" applyAlignment="0" applyProtection="0"/>
    <xf numFmtId="0" fontId="4" fillId="0" borderId="0" applyNumberFormat="0" applyFill="0" applyBorder="0" applyAlignment="0" applyProtection="0"/>
    <xf numFmtId="0" fontId="7" fillId="2" borderId="0" applyNumberFormat="0" applyBorder="0" applyAlignment="0" applyProtection="0"/>
    <xf numFmtId="0" fontId="14" fillId="0" borderId="5" applyNumberFormat="0" applyFill="0" applyBorder="0" applyAlignment="0" applyProtection="0"/>
    <xf numFmtId="0" fontId="3" fillId="0" borderId="0">
      <alignment horizontal="left"/>
    </xf>
    <xf numFmtId="164" fontId="3" fillId="0" borderId="0" applyFont="0" applyFill="0" applyBorder="0" applyAlignment="0">
      <alignment horizontal="left"/>
    </xf>
    <xf numFmtId="4" fontId="3" fillId="0" borderId="0" applyFont="0" applyFill="0" applyBorder="0" applyAlignment="0">
      <alignment horizontal="left"/>
    </xf>
    <xf numFmtId="165" fontId="3" fillId="0" borderId="0" applyFont="0" applyFill="0" applyBorder="0" applyAlignment="0">
      <alignment horizontal="left"/>
    </xf>
    <xf numFmtId="39" fontId="16" fillId="0" borderId="0" applyFill="0" applyBorder="0" applyProtection="0">
      <alignment horizontal="left"/>
    </xf>
    <xf numFmtId="0" fontId="17" fillId="0" borderId="0" applyNumberFormat="0" applyFill="0" applyBorder="0" applyProtection="0">
      <alignment wrapText="1"/>
    </xf>
    <xf numFmtId="166" fontId="3" fillId="0" borderId="0" applyFont="0" applyFill="0" applyBorder="0" applyAlignment="0">
      <alignment horizontal="left"/>
    </xf>
    <xf numFmtId="0" fontId="19" fillId="7" borderId="12" applyNumberFormat="0" applyProtection="0">
      <alignment horizontal="left"/>
    </xf>
    <xf numFmtId="0" fontId="46" fillId="0" borderId="5" applyNumberFormat="0" applyFill="0" applyBorder="0" applyAlignment="0" applyProtection="0"/>
    <xf numFmtId="0" fontId="46" fillId="0" borderId="5" applyNumberFormat="0" applyFill="0" applyBorder="0" applyAlignment="0" applyProtection="0"/>
    <xf numFmtId="0" fontId="46" fillId="0" borderId="5" applyNumberFormat="0" applyFill="0" applyBorder="0" applyAlignment="0" applyProtection="0"/>
    <xf numFmtId="0" fontId="46" fillId="0" borderId="5" applyNumberFormat="0" applyFill="0" applyBorder="0" applyAlignment="0" applyProtection="0"/>
    <xf numFmtId="165" fontId="1" fillId="0" borderId="0" applyFont="0" applyFill="0" applyBorder="0" applyAlignment="0">
      <alignment horizontal="left"/>
    </xf>
    <xf numFmtId="164" fontId="1" fillId="0" borderId="0" applyFont="0" applyFill="0" applyBorder="0" applyAlignment="0">
      <alignment horizontal="left"/>
    </xf>
    <xf numFmtId="0" fontId="1" fillId="0" borderId="0">
      <alignment horizontal="left"/>
    </xf>
    <xf numFmtId="4" fontId="1" fillId="0" borderId="0" applyFont="0" applyFill="0" applyBorder="0" applyAlignment="0">
      <alignment horizontal="left"/>
    </xf>
  </cellStyleXfs>
  <cellXfs count="492">
    <xf numFmtId="0" fontId="0" fillId="0" borderId="5" xfId="0"/>
    <xf numFmtId="0" fontId="8" fillId="0" borderId="0" xfId="1"/>
    <xf numFmtId="0" fontId="4" fillId="0" borderId="1" xfId="2" applyBorder="1" applyAlignment="1">
      <alignment horizontal="center"/>
    </xf>
    <xf numFmtId="0" fontId="4" fillId="0" borderId="0" xfId="2"/>
    <xf numFmtId="0" fontId="7" fillId="0" borderId="6" xfId="3" applyFill="1" applyBorder="1" applyAlignment="1">
      <alignment horizontal="left" vertical="center"/>
    </xf>
    <xf numFmtId="0" fontId="7" fillId="0" borderId="3" xfId="3" applyFill="1" applyBorder="1" applyAlignment="1">
      <alignment horizontal="left" vertical="center"/>
    </xf>
    <xf numFmtId="0" fontId="0" fillId="0" borderId="2"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4" fillId="0" borderId="7" xfId="2" applyBorder="1" applyAlignment="1">
      <alignment horizontal="center"/>
    </xf>
    <xf numFmtId="0" fontId="3" fillId="0" borderId="0" xfId="5">
      <alignment horizontal="left"/>
    </xf>
    <xf numFmtId="0" fontId="15" fillId="0" borderId="0" xfId="5" applyFont="1">
      <alignment horizontal="left"/>
    </xf>
    <xf numFmtId="164" fontId="15" fillId="0" borderId="0" xfId="6" applyFont="1">
      <alignment horizontal="left"/>
    </xf>
    <xf numFmtId="4" fontId="15" fillId="0" borderId="0" xfId="7" applyFont="1">
      <alignment horizontal="left"/>
    </xf>
    <xf numFmtId="165" fontId="15" fillId="0" borderId="0" xfId="8" applyFont="1">
      <alignment horizontal="left"/>
    </xf>
    <xf numFmtId="164" fontId="15" fillId="0" borderId="0" xfId="6" applyFont="1" applyFill="1" applyBorder="1">
      <alignment horizontal="left"/>
    </xf>
    <xf numFmtId="0" fontId="3" fillId="0" borderId="0" xfId="5" applyAlignment="1"/>
    <xf numFmtId="0" fontId="0" fillId="0" borderId="7" xfId="0" applyBorder="1"/>
    <xf numFmtId="0" fontId="0" fillId="0" borderId="10" xfId="0" applyBorder="1"/>
    <xf numFmtId="0" fontId="0" fillId="0" borderId="10" xfId="0" applyFont="1" applyFill="1" applyBorder="1" applyAlignment="1">
      <alignment horizontal="center" vertical="center" wrapText="1"/>
    </xf>
    <xf numFmtId="0" fontId="0" fillId="0" borderId="2" xfId="0" applyBorder="1"/>
    <xf numFmtId="164" fontId="4" fillId="0" borderId="0" xfId="0" applyNumberFormat="1" applyFont="1" applyFill="1" applyBorder="1" applyAlignment="1">
      <alignment horizontal="left" vertical="center" wrapText="1" indent="1"/>
    </xf>
    <xf numFmtId="20" fontId="4" fillId="0" borderId="0" xfId="0" applyNumberFormat="1" applyFont="1" applyFill="1" applyBorder="1" applyAlignment="1">
      <alignment horizontal="center" vertical="center" wrapText="1"/>
    </xf>
    <xf numFmtId="2" fontId="4" fillId="0"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164" fontId="0" fillId="0" borderId="0" xfId="0" applyNumberFormat="1" applyFont="1" applyFill="1" applyBorder="1" applyAlignment="1">
      <alignment horizontal="left" vertical="center" wrapText="1" indent="1"/>
    </xf>
    <xf numFmtId="0" fontId="9" fillId="0" borderId="0" xfId="1" applyFont="1" applyFill="1" applyBorder="1" applyAlignment="1">
      <alignment vertical="center"/>
    </xf>
    <xf numFmtId="20" fontId="9" fillId="0" borderId="0" xfId="0" applyNumberFormat="1" applyFont="1" applyFill="1" applyBorder="1" applyAlignment="1">
      <alignment horizontal="center" vertical="center" wrapText="1"/>
    </xf>
    <xf numFmtId="14" fontId="15" fillId="0" borderId="15" xfId="8" applyNumberFormat="1" applyFont="1" applyFill="1" applyBorder="1">
      <alignment horizontal="left"/>
    </xf>
    <xf numFmtId="164" fontId="15" fillId="0" borderId="15" xfId="6" applyFont="1" applyFill="1" applyBorder="1">
      <alignment horizontal="left"/>
    </xf>
    <xf numFmtId="164" fontId="15" fillId="0" borderId="15" xfId="6" applyFont="1" applyBorder="1">
      <alignment horizontal="left"/>
    </xf>
    <xf numFmtId="4" fontId="15" fillId="0" borderId="15" xfId="7" applyFont="1" applyFill="1" applyBorder="1">
      <alignment horizontal="left"/>
    </xf>
    <xf numFmtId="0" fontId="15" fillId="0" borderId="15" xfId="5" applyFont="1" applyBorder="1">
      <alignment horizontal="left"/>
    </xf>
    <xf numFmtId="0" fontId="0" fillId="0" borderId="13" xfId="0" applyBorder="1"/>
    <xf numFmtId="0" fontId="4" fillId="0" borderId="9" xfId="2" applyBorder="1" applyAlignment="1">
      <alignment horizontal="center"/>
    </xf>
    <xf numFmtId="0" fontId="9" fillId="3" borderId="5" xfId="1" applyFont="1" applyFill="1" applyBorder="1" applyAlignment="1">
      <alignment vertical="center" wrapText="1"/>
    </xf>
    <xf numFmtId="20" fontId="9" fillId="4" borderId="18" xfId="1" applyNumberFormat="1" applyFont="1" applyFill="1" applyBorder="1" applyAlignment="1">
      <alignment vertical="center" wrapText="1"/>
    </xf>
    <xf numFmtId="20" fontId="9" fillId="4" borderId="19" xfId="1" applyNumberFormat="1" applyFont="1" applyFill="1" applyBorder="1" applyAlignment="1">
      <alignment vertical="center"/>
    </xf>
    <xf numFmtId="20" fontId="9" fillId="5" borderId="18" xfId="1" applyNumberFormat="1" applyFont="1" applyFill="1" applyBorder="1" applyAlignment="1">
      <alignment vertical="center" wrapText="1"/>
    </xf>
    <xf numFmtId="1" fontId="11" fillId="4" borderId="20" xfId="0" applyNumberFormat="1" applyFont="1" applyFill="1" applyBorder="1" applyAlignment="1">
      <alignment vertical="center"/>
    </xf>
    <xf numFmtId="1" fontId="11" fillId="5" borderId="20" xfId="0" applyNumberFormat="1" applyFont="1" applyFill="1" applyBorder="1" applyAlignment="1">
      <alignment vertical="center"/>
    </xf>
    <xf numFmtId="0" fontId="3" fillId="0" borderId="0" xfId="5" applyBorder="1" applyAlignment="1"/>
    <xf numFmtId="1" fontId="18" fillId="14" borderId="23" xfId="5" applyNumberFormat="1" applyFont="1" applyFill="1" applyBorder="1" applyAlignment="1">
      <alignment horizontal="center" vertical="center"/>
    </xf>
    <xf numFmtId="0" fontId="18" fillId="14" borderId="22" xfId="5" applyFont="1" applyFill="1" applyBorder="1" applyAlignment="1">
      <alignment horizontal="left" vertical="center" wrapText="1"/>
    </xf>
    <xf numFmtId="0" fontId="18" fillId="14" borderId="24" xfId="5" applyFont="1" applyFill="1" applyBorder="1" applyAlignment="1">
      <alignment horizontal="left" vertical="center" wrapText="1"/>
    </xf>
    <xf numFmtId="0" fontId="13" fillId="2" borderId="4" xfId="3" applyFont="1" applyBorder="1" applyAlignment="1">
      <alignment horizontal="left" vertical="center" wrapText="1" indent="1"/>
    </xf>
    <xf numFmtId="164" fontId="0" fillId="15" borderId="14" xfId="0" applyNumberFormat="1" applyFont="1" applyFill="1" applyBorder="1" applyAlignment="1">
      <alignment horizontal="left" vertical="center" wrapText="1" indent="1"/>
    </xf>
    <xf numFmtId="0" fontId="0" fillId="15" borderId="2" xfId="0" applyFont="1" applyFill="1" applyBorder="1" applyAlignment="1">
      <alignment horizontal="center" vertical="center" wrapText="1"/>
    </xf>
    <xf numFmtId="0" fontId="0" fillId="15" borderId="5" xfId="0" applyFill="1"/>
    <xf numFmtId="20" fontId="9" fillId="14" borderId="18" xfId="1" applyNumberFormat="1" applyFont="1" applyFill="1" applyBorder="1" applyAlignment="1">
      <alignment vertical="center" wrapText="1"/>
    </xf>
    <xf numFmtId="1" fontId="11" fillId="14" borderId="19" xfId="0" applyNumberFormat="1" applyFont="1" applyFill="1" applyBorder="1" applyAlignment="1">
      <alignment horizontal="center" vertical="center"/>
    </xf>
    <xf numFmtId="0" fontId="13" fillId="2" borderId="28" xfId="3" applyFont="1" applyBorder="1" applyAlignment="1">
      <alignment horizontal="left" vertical="center" wrapText="1" indent="1"/>
    </xf>
    <xf numFmtId="0" fontId="13" fillId="2" borderId="28" xfId="3" applyFont="1" applyBorder="1" applyAlignment="1">
      <alignment horizontal="center" vertical="center"/>
    </xf>
    <xf numFmtId="0" fontId="13" fillId="2" borderId="27" xfId="3" applyFont="1" applyBorder="1" applyAlignment="1">
      <alignment horizontal="center" vertical="center" wrapText="1"/>
    </xf>
    <xf numFmtId="0" fontId="24" fillId="0" borderId="0" xfId="1" applyFont="1" applyAlignment="1">
      <alignment vertical="center"/>
    </xf>
    <xf numFmtId="0" fontId="18" fillId="0" borderId="0" xfId="5" applyFont="1" applyFill="1" applyBorder="1" applyAlignment="1">
      <alignment horizontal="left" vertical="center" wrapText="1"/>
    </xf>
    <xf numFmtId="0" fontId="18" fillId="0" borderId="0" xfId="5" applyFont="1" applyAlignment="1">
      <alignment horizontal="left" vertical="center" wrapText="1"/>
    </xf>
    <xf numFmtId="0" fontId="25" fillId="0" borderId="0" xfId="5" applyFont="1" applyFill="1" applyBorder="1" applyAlignment="1">
      <alignment horizontal="left" vertical="center"/>
    </xf>
    <xf numFmtId="0" fontId="18" fillId="0" borderId="32" xfId="5" applyFont="1" applyFill="1" applyBorder="1" applyAlignment="1">
      <alignment horizontal="left" vertical="center" wrapText="1"/>
    </xf>
    <xf numFmtId="0" fontId="3" fillId="14" borderId="0" xfId="5" applyFill="1">
      <alignment horizontal="left"/>
    </xf>
    <xf numFmtId="0" fontId="34" fillId="2" borderId="16" xfId="3" applyFont="1" applyBorder="1" applyAlignment="1">
      <alignment horizontal="center" vertical="center" wrapText="1"/>
    </xf>
    <xf numFmtId="0" fontId="34" fillId="2" borderId="34" xfId="3" applyFont="1" applyBorder="1" applyAlignment="1">
      <alignment horizontal="center" vertical="center" wrapText="1"/>
    </xf>
    <xf numFmtId="1" fontId="35" fillId="9" borderId="5" xfId="0" applyNumberFormat="1" applyFont="1" applyFill="1" applyBorder="1" applyAlignment="1" applyProtection="1">
      <alignment horizontal="center" vertical="center" wrapText="1"/>
    </xf>
    <xf numFmtId="1" fontId="35" fillId="11" borderId="5" xfId="0" applyNumberFormat="1" applyFont="1" applyFill="1" applyBorder="1" applyAlignment="1" applyProtection="1">
      <alignment horizontal="center" vertical="center" wrapText="1"/>
    </xf>
    <xf numFmtId="1" fontId="35" fillId="10" borderId="5" xfId="0" applyNumberFormat="1" applyFont="1" applyFill="1" applyBorder="1" applyAlignment="1" applyProtection="1">
      <alignment horizontal="center" vertical="center" wrapText="1"/>
    </xf>
    <xf numFmtId="1" fontId="35" fillId="12" borderId="5" xfId="0" applyNumberFormat="1" applyFont="1" applyFill="1" applyBorder="1" applyAlignment="1" applyProtection="1">
      <alignment horizontal="center" vertical="center" wrapText="1"/>
    </xf>
    <xf numFmtId="168" fontId="38" fillId="0" borderId="0" xfId="8" applyNumberFormat="1" applyFont="1" applyFill="1" applyBorder="1" applyAlignment="1">
      <alignment horizontal="left" vertical="center"/>
    </xf>
    <xf numFmtId="1" fontId="35" fillId="9" borderId="7" xfId="0" applyNumberFormat="1" applyFont="1" applyFill="1" applyBorder="1" applyAlignment="1">
      <alignment horizontal="center" vertical="center" wrapText="1"/>
    </xf>
    <xf numFmtId="1" fontId="35" fillId="11" borderId="7" xfId="0" applyNumberFormat="1" applyFont="1" applyFill="1" applyBorder="1" applyAlignment="1">
      <alignment horizontal="center" vertical="center" wrapText="1"/>
    </xf>
    <xf numFmtId="1" fontId="35" fillId="10" borderId="7" xfId="0" applyNumberFormat="1" applyFont="1" applyFill="1" applyBorder="1" applyAlignment="1">
      <alignment horizontal="center" vertical="center" wrapText="1"/>
    </xf>
    <xf numFmtId="1" fontId="35" fillId="12" borderId="7" xfId="0" applyNumberFormat="1" applyFont="1" applyFill="1" applyBorder="1" applyAlignment="1">
      <alignment horizontal="center" vertical="center" wrapText="1"/>
    </xf>
    <xf numFmtId="1" fontId="40" fillId="20" borderId="37" xfId="0" applyNumberFormat="1" applyFont="1" applyFill="1" applyBorder="1" applyAlignment="1" applyProtection="1">
      <alignment horizontal="center" vertical="center" wrapText="1"/>
      <protection locked="0"/>
    </xf>
    <xf numFmtId="1" fontId="40" fillId="22" borderId="37" xfId="0" applyNumberFormat="1" applyFont="1" applyFill="1" applyBorder="1" applyAlignment="1" applyProtection="1">
      <alignment horizontal="center" vertical="center" wrapText="1"/>
      <protection locked="0"/>
    </xf>
    <xf numFmtId="1" fontId="40" fillId="21" borderId="37" xfId="0" applyNumberFormat="1" applyFont="1" applyFill="1" applyBorder="1" applyAlignment="1" applyProtection="1">
      <alignment horizontal="center" vertical="center" wrapText="1"/>
      <protection locked="0"/>
    </xf>
    <xf numFmtId="1" fontId="40" fillId="17" borderId="37" xfId="0" applyNumberFormat="1" applyFont="1" applyFill="1" applyBorder="1" applyAlignment="1" applyProtection="1">
      <alignment horizontal="center" vertical="center" wrapText="1"/>
      <protection locked="0"/>
    </xf>
    <xf numFmtId="1" fontId="41" fillId="9" borderId="38" xfId="0" applyNumberFormat="1" applyFont="1" applyFill="1" applyBorder="1" applyAlignment="1">
      <alignment horizontal="center" vertical="center" wrapText="1"/>
    </xf>
    <xf numFmtId="1" fontId="41" fillId="11" borderId="38" xfId="0" applyNumberFormat="1" applyFont="1" applyFill="1" applyBorder="1" applyAlignment="1">
      <alignment horizontal="center" vertical="center" wrapText="1"/>
    </xf>
    <xf numFmtId="1" fontId="41" fillId="10" borderId="38" xfId="0" applyNumberFormat="1" applyFont="1" applyFill="1" applyBorder="1" applyAlignment="1">
      <alignment horizontal="center" vertical="center" wrapText="1"/>
    </xf>
    <xf numFmtId="1" fontId="41" fillId="12" borderId="38" xfId="0" applyNumberFormat="1" applyFont="1" applyFill="1" applyBorder="1" applyAlignment="1">
      <alignment horizontal="center" vertical="center" wrapText="1"/>
    </xf>
    <xf numFmtId="0" fontId="42" fillId="2" borderId="36" xfId="3" applyFont="1" applyBorder="1" applyAlignment="1">
      <alignment horizontal="center" vertical="center" wrapText="1"/>
    </xf>
    <xf numFmtId="20" fontId="39" fillId="14" borderId="44" xfId="1" applyNumberFormat="1" applyFont="1" applyFill="1" applyBorder="1" applyAlignment="1">
      <alignment horizontal="center" vertical="center" wrapText="1"/>
    </xf>
    <xf numFmtId="0" fontId="34" fillId="2" borderId="21" xfId="3" applyFont="1" applyBorder="1" applyAlignment="1">
      <alignment horizontal="center" vertical="center" wrapText="1"/>
    </xf>
    <xf numFmtId="0" fontId="34" fillId="2" borderId="15" xfId="3" applyFont="1" applyBorder="1" applyAlignment="1">
      <alignment horizontal="center" vertical="center" wrapText="1"/>
    </xf>
    <xf numFmtId="1" fontId="45" fillId="14" borderId="45" xfId="0" applyNumberFormat="1" applyFont="1" applyFill="1" applyBorder="1" applyAlignment="1">
      <alignment horizontal="left" vertical="center"/>
    </xf>
    <xf numFmtId="1" fontId="9" fillId="4" borderId="2" xfId="0" applyNumberFormat="1" applyFont="1" applyFill="1" applyBorder="1" applyAlignment="1">
      <alignment horizontal="center" vertical="center" wrapText="1"/>
    </xf>
    <xf numFmtId="164" fontId="4" fillId="4" borderId="5" xfId="0" applyNumberFormat="1" applyFont="1" applyFill="1" applyBorder="1" applyAlignment="1" applyProtection="1">
      <alignment horizontal="center" vertical="center" wrapText="1"/>
      <protection locked="0"/>
    </xf>
    <xf numFmtId="164" fontId="4" fillId="3" borderId="2" xfId="0" applyNumberFormat="1" applyFont="1" applyFill="1" applyBorder="1" applyAlignment="1" applyProtection="1">
      <alignment horizontal="center" vertical="center" wrapText="1"/>
      <protection locked="0"/>
    </xf>
    <xf numFmtId="164" fontId="4" fillId="3" borderId="5" xfId="0" applyNumberFormat="1" applyFont="1" applyFill="1" applyBorder="1" applyAlignment="1" applyProtection="1">
      <alignment horizontal="center" vertical="center" wrapText="1"/>
      <protection locked="0"/>
    </xf>
    <xf numFmtId="164" fontId="4" fillId="3" borderId="8" xfId="0" applyNumberFormat="1" applyFont="1" applyFill="1" applyBorder="1" applyAlignment="1" applyProtection="1">
      <alignment horizontal="center" vertical="center" wrapText="1"/>
      <protection locked="0"/>
    </xf>
    <xf numFmtId="0" fontId="0" fillId="15" borderId="2" xfId="0" applyFill="1" applyBorder="1"/>
    <xf numFmtId="1" fontId="12" fillId="4" borderId="2" xfId="0" applyNumberFormat="1" applyFont="1" applyFill="1" applyBorder="1" applyAlignment="1">
      <alignment horizontal="center" vertical="center" wrapText="1"/>
    </xf>
    <xf numFmtId="1" fontId="12" fillId="3" borderId="2" xfId="0" applyNumberFormat="1" applyFont="1" applyFill="1" applyBorder="1" applyAlignment="1">
      <alignment horizontal="center" vertical="center" wrapText="1"/>
    </xf>
    <xf numFmtId="1" fontId="12" fillId="3" borderId="52" xfId="0" applyNumberFormat="1" applyFont="1" applyFill="1" applyBorder="1" applyAlignment="1">
      <alignment horizontal="center" vertical="center" wrapText="1"/>
    </xf>
    <xf numFmtId="20" fontId="12" fillId="0" borderId="2" xfId="0" applyNumberFormat="1" applyFont="1" applyFill="1" applyBorder="1" applyAlignment="1">
      <alignment horizontal="center" vertical="center" wrapText="1"/>
    </xf>
    <xf numFmtId="164" fontId="4" fillId="4" borderId="2" xfId="0" applyNumberFormat="1" applyFont="1" applyFill="1" applyBorder="1" applyAlignment="1" applyProtection="1">
      <alignment horizontal="center" vertical="center" wrapText="1"/>
      <protection locked="0"/>
    </xf>
    <xf numFmtId="1" fontId="9" fillId="3" borderId="2" xfId="0" applyNumberFormat="1" applyFont="1" applyFill="1" applyBorder="1" applyAlignment="1">
      <alignment horizontal="center" vertical="center" wrapText="1"/>
    </xf>
    <xf numFmtId="1" fontId="30" fillId="15" borderId="2" xfId="0" applyNumberFormat="1" applyFont="1" applyFill="1" applyBorder="1" applyAlignment="1" applyProtection="1">
      <alignment horizontal="center" vertical="center" wrapText="1"/>
    </xf>
    <xf numFmtId="1" fontId="30" fillId="4" borderId="2" xfId="0" applyNumberFormat="1" applyFont="1" applyFill="1" applyBorder="1" applyAlignment="1" applyProtection="1">
      <alignment horizontal="center" vertical="center" wrapText="1"/>
      <protection locked="0"/>
    </xf>
    <xf numFmtId="2" fontId="44" fillId="14" borderId="51" xfId="0" applyNumberFormat="1" applyFont="1" applyFill="1" applyBorder="1" applyAlignment="1" applyProtection="1">
      <alignment horizontal="center" vertical="center" wrapText="1"/>
    </xf>
    <xf numFmtId="1" fontId="35" fillId="5" borderId="13" xfId="0" applyNumberFormat="1" applyFont="1" applyFill="1" applyBorder="1" applyAlignment="1" applyProtection="1">
      <alignment horizontal="center" vertical="center" wrapText="1"/>
    </xf>
    <xf numFmtId="1" fontId="35" fillId="5" borderId="4" xfId="0" applyNumberFormat="1" applyFont="1" applyFill="1" applyBorder="1" applyAlignment="1">
      <alignment horizontal="center" vertical="center" wrapText="1"/>
    </xf>
    <xf numFmtId="1" fontId="40" fillId="19" borderId="53" xfId="0" applyNumberFormat="1" applyFont="1" applyFill="1" applyBorder="1" applyAlignment="1" applyProtection="1">
      <alignment horizontal="center" vertical="center" wrapText="1"/>
      <protection locked="0"/>
    </xf>
    <xf numFmtId="1" fontId="41" fillId="5" borderId="0" xfId="0" applyNumberFormat="1" applyFont="1" applyFill="1" applyBorder="1" applyAlignment="1">
      <alignment horizontal="center" vertical="center" wrapText="1"/>
    </xf>
    <xf numFmtId="0" fontId="49" fillId="0" borderId="54" xfId="0" applyFont="1" applyBorder="1"/>
    <xf numFmtId="0" fontId="49" fillId="0" borderId="59" xfId="0" applyFont="1" applyBorder="1"/>
    <xf numFmtId="0" fontId="13" fillId="2" borderId="28" xfId="3" applyFont="1" applyBorder="1" applyAlignment="1">
      <alignment horizontal="center" vertical="center" wrapText="1"/>
    </xf>
    <xf numFmtId="0" fontId="2" fillId="0" borderId="0" xfId="5" applyFont="1" applyProtection="1">
      <alignment horizontal="left"/>
    </xf>
    <xf numFmtId="0" fontId="18" fillId="14" borderId="22" xfId="5" applyFont="1" applyFill="1" applyBorder="1" applyAlignment="1" applyProtection="1">
      <alignment horizontal="left" wrapText="1"/>
    </xf>
    <xf numFmtId="2" fontId="18" fillId="14" borderId="23" xfId="5" applyNumberFormat="1" applyFont="1" applyFill="1" applyBorder="1" applyAlignment="1" applyProtection="1">
      <alignment horizontal="center" vertical="center"/>
    </xf>
    <xf numFmtId="0" fontId="18" fillId="14" borderId="24" xfId="5" applyFont="1" applyFill="1" applyBorder="1" applyAlignment="1" applyProtection="1">
      <alignment horizontal="left" wrapText="1"/>
    </xf>
    <xf numFmtId="2" fontId="18" fillId="14" borderId="25" xfId="5" applyNumberFormat="1" applyFont="1" applyFill="1" applyBorder="1" applyAlignment="1" applyProtection="1">
      <alignment horizontal="center" vertical="center"/>
    </xf>
    <xf numFmtId="0" fontId="47" fillId="0" borderId="18" xfId="5" applyFont="1" applyBorder="1" applyAlignment="1" applyProtection="1">
      <alignment horizontal="left" vertical="center" wrapText="1"/>
    </xf>
    <xf numFmtId="0" fontId="3" fillId="0" borderId="0" xfId="5" applyFont="1" applyProtection="1">
      <alignment horizontal="left"/>
    </xf>
    <xf numFmtId="0" fontId="18" fillId="0" borderId="0" xfId="5" applyFont="1" applyFill="1" applyBorder="1" applyAlignment="1" applyProtection="1">
      <alignment horizontal="left" vertical="center"/>
    </xf>
    <xf numFmtId="0" fontId="18" fillId="0" borderId="0" xfId="5" applyFont="1" applyFill="1" applyBorder="1" applyAlignment="1" applyProtection="1">
      <alignment horizontal="left" vertical="center" wrapText="1"/>
    </xf>
    <xf numFmtId="0" fontId="18" fillId="0" borderId="0" xfId="5" applyFont="1" applyAlignment="1" applyProtection="1">
      <alignment horizontal="left" vertical="center" wrapText="1"/>
    </xf>
    <xf numFmtId="0" fontId="18" fillId="0" borderId="32" xfId="5" applyFont="1" applyFill="1" applyBorder="1" applyAlignment="1" applyProtection="1">
      <alignment horizontal="left" vertical="center" wrapText="1"/>
    </xf>
    <xf numFmtId="0" fontId="25" fillId="0" borderId="0" xfId="5" applyFont="1" applyFill="1" applyBorder="1" applyAlignment="1" applyProtection="1">
      <alignment horizontal="left" vertical="center"/>
    </xf>
    <xf numFmtId="0" fontId="3" fillId="0" borderId="0" xfId="5" applyProtection="1">
      <alignment horizontal="left"/>
    </xf>
    <xf numFmtId="0" fontId="15" fillId="0" borderId="0" xfId="5" applyFont="1" applyProtection="1">
      <alignment horizontal="left"/>
    </xf>
    <xf numFmtId="0" fontId="18" fillId="14" borderId="22" xfId="5" applyFont="1" applyFill="1" applyBorder="1" applyAlignment="1" applyProtection="1">
      <alignment horizontal="left" vertical="center" wrapText="1"/>
    </xf>
    <xf numFmtId="1" fontId="18" fillId="14" borderId="23" xfId="5" applyNumberFormat="1" applyFont="1" applyFill="1" applyBorder="1" applyAlignment="1" applyProtection="1">
      <alignment horizontal="center" vertical="center"/>
    </xf>
    <xf numFmtId="0" fontId="18" fillId="14" borderId="24" xfId="5" applyFont="1" applyFill="1" applyBorder="1" applyAlignment="1" applyProtection="1">
      <alignment horizontal="left" vertical="center" wrapText="1"/>
    </xf>
    <xf numFmtId="0" fontId="18" fillId="0" borderId="0" xfId="5" applyFont="1" applyAlignment="1" applyProtection="1">
      <alignment horizontal="left" vertical="center"/>
    </xf>
    <xf numFmtId="0" fontId="18" fillId="0" borderId="11" xfId="5" applyFont="1" applyBorder="1" applyAlignment="1" applyProtection="1">
      <alignment horizontal="left" vertical="center"/>
    </xf>
    <xf numFmtId="20" fontId="39" fillId="14" borderId="21" xfId="1" applyNumberFormat="1" applyFont="1" applyFill="1" applyBorder="1" applyAlignment="1">
      <alignment horizontal="center" vertical="center" wrapText="1"/>
    </xf>
    <xf numFmtId="0" fontId="4" fillId="3" borderId="2" xfId="0" applyNumberFormat="1" applyFont="1" applyFill="1" applyBorder="1" applyAlignment="1" applyProtection="1">
      <alignment horizontal="left" vertical="center" wrapText="1" indent="1"/>
      <protection locked="0"/>
    </xf>
    <xf numFmtId="0" fontId="4" fillId="3" borderId="5" xfId="0" applyNumberFormat="1" applyFont="1" applyFill="1" applyBorder="1" applyAlignment="1" applyProtection="1">
      <alignment horizontal="left" vertical="center" wrapText="1" indent="1"/>
      <protection locked="0"/>
    </xf>
    <xf numFmtId="0" fontId="4" fillId="4" borderId="5" xfId="0" applyNumberFormat="1" applyFont="1" applyFill="1" applyBorder="1" applyAlignment="1" applyProtection="1">
      <alignment horizontal="left" vertical="center" wrapText="1" indent="1"/>
      <protection locked="0"/>
    </xf>
    <xf numFmtId="0" fontId="4" fillId="3" borderId="8" xfId="0" applyNumberFormat="1" applyFont="1" applyFill="1" applyBorder="1" applyAlignment="1" applyProtection="1">
      <alignment horizontal="left" vertical="center" wrapText="1" indent="1"/>
      <protection locked="0"/>
    </xf>
    <xf numFmtId="0" fontId="0" fillId="15" borderId="14" xfId="0" applyNumberFormat="1" applyFont="1" applyFill="1" applyBorder="1" applyAlignment="1">
      <alignment horizontal="left" vertical="center" wrapText="1" indent="1"/>
    </xf>
    <xf numFmtId="0" fontId="9" fillId="4" borderId="5" xfId="1" applyNumberFormat="1" applyFont="1" applyFill="1" applyBorder="1" applyAlignment="1">
      <alignment vertical="center" wrapText="1"/>
    </xf>
    <xf numFmtId="0" fontId="4" fillId="4" borderId="2" xfId="0" applyNumberFormat="1" applyFont="1" applyFill="1" applyBorder="1" applyAlignment="1" applyProtection="1">
      <alignment horizontal="left" vertical="center" wrapText="1" indent="1"/>
      <protection locked="0"/>
    </xf>
    <xf numFmtId="0" fontId="12" fillId="0" borderId="13" xfId="0" applyFont="1" applyFill="1" applyBorder="1" applyAlignment="1">
      <alignment horizontal="center" vertical="center" wrapText="1"/>
    </xf>
    <xf numFmtId="1" fontId="35" fillId="29" borderId="5" xfId="0" applyNumberFormat="1" applyFont="1" applyFill="1" applyBorder="1" applyAlignment="1" applyProtection="1">
      <alignment horizontal="center" vertical="center" wrapText="1"/>
    </xf>
    <xf numFmtId="1" fontId="35" fillId="29" borderId="7" xfId="0" applyNumberFormat="1" applyFont="1" applyFill="1" applyBorder="1" applyAlignment="1">
      <alignment horizontal="center" vertical="center" wrapText="1"/>
    </xf>
    <xf numFmtId="1" fontId="40" fillId="29" borderId="37" xfId="0" applyNumberFormat="1" applyFont="1" applyFill="1" applyBorder="1" applyAlignment="1" applyProtection="1">
      <alignment horizontal="center" vertical="center" wrapText="1"/>
      <protection locked="0"/>
    </xf>
    <xf numFmtId="1" fontId="41" fillId="29" borderId="38" xfId="0" applyNumberFormat="1" applyFont="1" applyFill="1" applyBorder="1" applyAlignment="1">
      <alignment horizontal="center" vertical="center" wrapText="1"/>
    </xf>
    <xf numFmtId="0" fontId="51" fillId="0" borderId="0" xfId="5" applyFont="1" applyFill="1" applyBorder="1" applyAlignment="1" applyProtection="1">
      <alignment horizontal="left" vertical="center" wrapText="1"/>
      <protection locked="0"/>
    </xf>
    <xf numFmtId="1" fontId="38" fillId="0" borderId="0" xfId="6" applyNumberFormat="1" applyFont="1" applyFill="1" applyBorder="1" applyAlignment="1" applyProtection="1">
      <alignment horizontal="center" vertical="center"/>
      <protection locked="0"/>
    </xf>
    <xf numFmtId="164" fontId="33" fillId="8" borderId="81" xfId="4" applyNumberFormat="1" applyFont="1" applyFill="1" applyBorder="1" applyAlignment="1">
      <alignment horizontal="center" vertical="center" wrapText="1"/>
    </xf>
    <xf numFmtId="1" fontId="35" fillId="8" borderId="82" xfId="0" applyNumberFormat="1" applyFont="1" applyFill="1" applyBorder="1" applyAlignment="1" applyProtection="1">
      <alignment horizontal="center" vertical="center" wrapText="1"/>
    </xf>
    <xf numFmtId="1" fontId="35" fillId="8" borderId="83" xfId="0" applyNumberFormat="1" applyFont="1" applyFill="1" applyBorder="1" applyAlignment="1">
      <alignment horizontal="center" vertical="center" wrapText="1"/>
    </xf>
    <xf numFmtId="1" fontId="40" fillId="18" borderId="84" xfId="0" applyNumberFormat="1" applyFont="1" applyFill="1" applyBorder="1" applyAlignment="1" applyProtection="1">
      <alignment horizontal="center" vertical="center" wrapText="1"/>
      <protection locked="0"/>
    </xf>
    <xf numFmtId="1" fontId="41" fillId="8" borderId="85" xfId="0" applyNumberFormat="1" applyFont="1" applyFill="1" applyBorder="1" applyAlignment="1">
      <alignment horizontal="center" vertical="center" wrapText="1"/>
    </xf>
    <xf numFmtId="1" fontId="44" fillId="14" borderId="86" xfId="0" applyNumberFormat="1" applyFont="1" applyFill="1" applyBorder="1" applyAlignment="1" applyProtection="1">
      <alignment horizontal="center" vertical="center" wrapText="1"/>
    </xf>
    <xf numFmtId="164" fontId="33" fillId="9" borderId="89" xfId="4" applyNumberFormat="1" applyFont="1" applyFill="1" applyBorder="1" applyAlignment="1">
      <alignment horizontal="center" vertical="center" wrapText="1"/>
    </xf>
    <xf numFmtId="164" fontId="33" fillId="11" borderId="89" xfId="4" applyNumberFormat="1" applyFont="1" applyFill="1" applyBorder="1" applyAlignment="1">
      <alignment horizontal="center" vertical="center" wrapText="1"/>
    </xf>
    <xf numFmtId="164" fontId="33" fillId="10" borderId="89" xfId="4" applyNumberFormat="1" applyFont="1" applyFill="1" applyBorder="1" applyAlignment="1">
      <alignment horizontal="center" vertical="center" wrapText="1"/>
    </xf>
    <xf numFmtId="164" fontId="33" fillId="12" borderId="89" xfId="4" applyNumberFormat="1" applyFont="1" applyFill="1" applyBorder="1" applyAlignment="1">
      <alignment horizontal="center" vertical="center" wrapText="1"/>
    </xf>
    <xf numFmtId="164" fontId="33" fillId="5" borderId="92" xfId="4" applyNumberFormat="1" applyFont="1" applyFill="1" applyBorder="1" applyAlignment="1">
      <alignment horizontal="center" vertical="center" wrapText="1"/>
    </xf>
    <xf numFmtId="164" fontId="33" fillId="29" borderId="89" xfId="4" applyNumberFormat="1" applyFont="1" applyFill="1" applyBorder="1" applyAlignment="1">
      <alignment horizontal="center" vertical="center" wrapText="1"/>
    </xf>
    <xf numFmtId="0" fontId="59" fillId="0" borderId="0" xfId="1" applyFont="1" applyAlignment="1">
      <alignment vertical="center"/>
    </xf>
    <xf numFmtId="0" fontId="60" fillId="0" borderId="0" xfId="1" applyFont="1" applyAlignment="1">
      <alignment vertical="center"/>
    </xf>
    <xf numFmtId="0" fontId="3" fillId="0" borderId="0" xfId="5" applyFill="1">
      <alignment horizontal="left"/>
    </xf>
    <xf numFmtId="1" fontId="12" fillId="8" borderId="94" xfId="0" applyNumberFormat="1" applyFont="1" applyFill="1" applyBorder="1" applyAlignment="1" applyProtection="1">
      <alignment horizontal="center" vertical="center" wrapText="1"/>
    </xf>
    <xf numFmtId="1" fontId="12" fillId="9" borderId="94" xfId="0" applyNumberFormat="1" applyFont="1" applyFill="1" applyBorder="1" applyAlignment="1" applyProtection="1">
      <alignment horizontal="center" vertical="center" wrapText="1"/>
    </xf>
    <xf numFmtId="1" fontId="12" fillId="11" borderId="94" xfId="0" applyNumberFormat="1" applyFont="1" applyFill="1" applyBorder="1" applyAlignment="1" applyProtection="1">
      <alignment horizontal="center" vertical="center" wrapText="1"/>
    </xf>
    <xf numFmtId="1" fontId="12" fillId="10" borderId="94" xfId="0" applyNumberFormat="1" applyFont="1" applyFill="1" applyBorder="1" applyAlignment="1" applyProtection="1">
      <alignment horizontal="center" vertical="center" wrapText="1"/>
    </xf>
    <xf numFmtId="164" fontId="33" fillId="29" borderId="95" xfId="4" applyNumberFormat="1" applyFont="1" applyFill="1" applyBorder="1" applyAlignment="1">
      <alignment horizontal="center" vertical="center" wrapText="1"/>
    </xf>
    <xf numFmtId="1" fontId="35" fillId="29" borderId="97" xfId="0" applyNumberFormat="1" applyFont="1" applyFill="1" applyBorder="1" applyAlignment="1" applyProtection="1">
      <alignment horizontal="center" vertical="center" wrapText="1"/>
    </xf>
    <xf numFmtId="164" fontId="33" fillId="29" borderId="98" xfId="4" applyNumberFormat="1" applyFont="1" applyFill="1" applyBorder="1" applyAlignment="1">
      <alignment horizontal="center" vertical="center" wrapText="1"/>
    </xf>
    <xf numFmtId="1" fontId="35" fillId="29" borderId="94" xfId="0" applyNumberFormat="1" applyFont="1" applyFill="1" applyBorder="1" applyAlignment="1" applyProtection="1">
      <alignment horizontal="center" vertical="center" wrapText="1"/>
    </xf>
    <xf numFmtId="0" fontId="34" fillId="2" borderId="99" xfId="3" applyFont="1" applyBorder="1" applyAlignment="1">
      <alignment horizontal="center" vertical="center" wrapText="1"/>
    </xf>
    <xf numFmtId="0" fontId="13" fillId="2" borderId="100" xfId="3" applyFont="1" applyBorder="1" applyAlignment="1">
      <alignment horizontal="center" vertical="center" wrapText="1"/>
    </xf>
    <xf numFmtId="1" fontId="30" fillId="11" borderId="2" xfId="0" applyNumberFormat="1" applyFont="1" applyFill="1" applyBorder="1" applyAlignment="1" applyProtection="1">
      <alignment horizontal="center" vertical="center" wrapText="1"/>
      <protection locked="0"/>
    </xf>
    <xf numFmtId="1" fontId="30" fillId="15" borderId="8" xfId="0" applyNumberFormat="1" applyFont="1" applyFill="1" applyBorder="1" applyAlignment="1" applyProtection="1">
      <alignment horizontal="center" vertical="center" wrapText="1"/>
    </xf>
    <xf numFmtId="1" fontId="9" fillId="11" borderId="2" xfId="0" applyNumberFormat="1" applyFont="1" applyFill="1" applyBorder="1" applyAlignment="1">
      <alignment horizontal="center" vertical="center" wrapText="1"/>
    </xf>
    <xf numFmtId="1" fontId="30" fillId="3" borderId="94" xfId="0" applyNumberFormat="1" applyFont="1" applyFill="1" applyBorder="1" applyAlignment="1" applyProtection="1">
      <alignment horizontal="center" vertical="center" wrapText="1"/>
      <protection locked="0"/>
    </xf>
    <xf numFmtId="0" fontId="13" fillId="2" borderId="103" xfId="3" applyFont="1" applyBorder="1" applyAlignment="1">
      <alignment horizontal="center" vertical="center" wrapText="1"/>
    </xf>
    <xf numFmtId="1" fontId="30" fillId="3" borderId="104" xfId="0" applyNumberFormat="1" applyFont="1" applyFill="1" applyBorder="1" applyAlignment="1" applyProtection="1">
      <alignment horizontal="center" vertical="center" wrapText="1"/>
      <protection locked="0"/>
    </xf>
    <xf numFmtId="4" fontId="61" fillId="14" borderId="45" xfId="0" applyNumberFormat="1" applyFont="1" applyFill="1" applyBorder="1" applyAlignment="1">
      <alignment horizontal="right" vertical="center"/>
    </xf>
    <xf numFmtId="4" fontId="61" fillId="14" borderId="15" xfId="0" applyNumberFormat="1" applyFont="1" applyFill="1" applyBorder="1" applyAlignment="1">
      <alignment horizontal="right" vertical="center"/>
    </xf>
    <xf numFmtId="2" fontId="44" fillId="14" borderId="50" xfId="2" applyNumberFormat="1" applyFont="1" applyFill="1" applyBorder="1" applyAlignment="1" applyProtection="1">
      <alignment horizontal="center" vertical="center"/>
    </xf>
    <xf numFmtId="164" fontId="33" fillId="6" borderId="92" xfId="4" applyNumberFormat="1" applyFont="1" applyFill="1" applyBorder="1" applyAlignment="1">
      <alignment horizontal="center" vertical="center" wrapText="1"/>
    </xf>
    <xf numFmtId="1" fontId="35" fillId="6" borderId="13" xfId="0" applyNumberFormat="1" applyFont="1" applyFill="1" applyBorder="1" applyAlignment="1" applyProtection="1">
      <alignment horizontal="center" vertical="center" wrapText="1"/>
    </xf>
    <xf numFmtId="1" fontId="35" fillId="6" borderId="4" xfId="0" applyNumberFormat="1" applyFont="1" applyFill="1" applyBorder="1" applyAlignment="1">
      <alignment horizontal="center" vertical="center" wrapText="1"/>
    </xf>
    <xf numFmtId="2" fontId="65" fillId="0" borderId="0" xfId="6" applyNumberFormat="1" applyFont="1" applyFill="1" applyBorder="1" applyAlignment="1" applyProtection="1">
      <alignment horizontal="center" vertical="center" wrapText="1"/>
      <protection locked="0"/>
    </xf>
    <xf numFmtId="2" fontId="65" fillId="14" borderId="32" xfId="5" applyNumberFormat="1" applyFont="1" applyFill="1" applyBorder="1" applyAlignment="1" applyProtection="1">
      <alignment horizontal="center" vertical="center"/>
    </xf>
    <xf numFmtId="2" fontId="62" fillId="14" borderId="32" xfId="5" applyNumberFormat="1" applyFont="1" applyFill="1" applyBorder="1" applyAlignment="1" applyProtection="1">
      <alignment horizontal="center" vertical="center"/>
    </xf>
    <xf numFmtId="4" fontId="65" fillId="14" borderId="0" xfId="7" applyFont="1" applyFill="1" applyBorder="1" applyAlignment="1">
      <alignment horizontal="center" vertical="center"/>
    </xf>
    <xf numFmtId="2" fontId="65" fillId="14" borderId="32" xfId="6" applyNumberFormat="1" applyFont="1" applyFill="1" applyBorder="1" applyAlignment="1">
      <alignment horizontal="center" vertical="center"/>
    </xf>
    <xf numFmtId="2" fontId="65" fillId="14" borderId="0" xfId="7" applyNumberFormat="1" applyFont="1" applyFill="1" applyBorder="1" applyAlignment="1">
      <alignment horizontal="center" vertical="center"/>
    </xf>
    <xf numFmtId="2" fontId="65" fillId="14" borderId="30" xfId="7" applyNumberFormat="1" applyFont="1" applyFill="1" applyBorder="1" applyAlignment="1">
      <alignment horizontal="center" vertical="center"/>
    </xf>
    <xf numFmtId="2" fontId="65" fillId="14" borderId="31" xfId="6" applyNumberFormat="1" applyFont="1" applyFill="1" applyBorder="1" applyAlignment="1">
      <alignment horizontal="center" vertical="center"/>
    </xf>
    <xf numFmtId="2" fontId="65" fillId="4" borderId="0" xfId="6" applyNumberFormat="1" applyFont="1" applyFill="1" applyBorder="1" applyAlignment="1" applyProtection="1">
      <alignment horizontal="center" vertical="center" wrapText="1"/>
      <protection locked="0"/>
    </xf>
    <xf numFmtId="164" fontId="33" fillId="5" borderId="93" xfId="4" applyNumberFormat="1" applyFont="1" applyFill="1" applyBorder="1" applyAlignment="1">
      <alignment horizontal="center" vertical="center" wrapText="1"/>
    </xf>
    <xf numFmtId="1" fontId="12" fillId="5" borderId="106" xfId="0" applyNumberFormat="1" applyFont="1" applyFill="1" applyBorder="1" applyAlignment="1" applyProtection="1">
      <alignment horizontal="center" vertical="center" wrapText="1"/>
    </xf>
    <xf numFmtId="1" fontId="12" fillId="12" borderId="96" xfId="0" applyNumberFormat="1" applyFont="1" applyFill="1" applyBorder="1" applyAlignment="1" applyProtection="1">
      <alignment horizontal="center" vertical="center" wrapText="1"/>
    </xf>
    <xf numFmtId="165" fontId="66" fillId="0" borderId="0" xfId="8" applyFont="1" applyFill="1" applyBorder="1" applyAlignment="1">
      <alignment horizontal="left" vertical="center"/>
    </xf>
    <xf numFmtId="0" fontId="63" fillId="0" borderId="0" xfId="5" applyFont="1" applyFill="1" applyAlignment="1" applyProtection="1">
      <alignment horizontal="left" vertical="center" wrapText="1"/>
      <protection locked="0"/>
    </xf>
    <xf numFmtId="3" fontId="66" fillId="0" borderId="0" xfId="7" applyNumberFormat="1" applyFont="1" applyFill="1" applyBorder="1" applyAlignment="1" applyProtection="1">
      <alignment horizontal="center" vertical="center"/>
      <protection locked="0"/>
    </xf>
    <xf numFmtId="1" fontId="66" fillId="0" borderId="0" xfId="6" applyNumberFormat="1" applyFont="1" applyFill="1" applyBorder="1" applyAlignment="1" applyProtection="1">
      <alignment horizontal="center" vertical="center"/>
      <protection locked="0"/>
    </xf>
    <xf numFmtId="1" fontId="66" fillId="0" borderId="0" xfId="6" applyNumberFormat="1" applyFont="1" applyFill="1" applyBorder="1" applyAlignment="1" applyProtection="1">
      <alignment horizontal="left" vertical="center"/>
      <protection locked="0"/>
    </xf>
    <xf numFmtId="0" fontId="63" fillId="0" borderId="0" xfId="5" applyFont="1" applyFill="1" applyBorder="1" applyAlignment="1" applyProtection="1">
      <alignment horizontal="left" vertical="center" wrapText="1"/>
      <protection locked="0"/>
    </xf>
    <xf numFmtId="4" fontId="64" fillId="0" borderId="0" xfId="7" applyNumberFormat="1" applyFont="1" applyFill="1" applyBorder="1" applyAlignment="1">
      <alignment horizontal="right" vertical="center"/>
    </xf>
    <xf numFmtId="2" fontId="64" fillId="0" borderId="0" xfId="6" applyNumberFormat="1" applyFont="1" applyFill="1" applyBorder="1" applyAlignment="1">
      <alignment horizontal="center" vertical="center"/>
    </xf>
    <xf numFmtId="2" fontId="65" fillId="4" borderId="50" xfId="6" applyNumberFormat="1" applyFont="1" applyFill="1" applyBorder="1" applyAlignment="1" applyProtection="1">
      <alignment horizontal="center" vertical="center" wrapText="1"/>
      <protection locked="0"/>
    </xf>
    <xf numFmtId="0" fontId="15" fillId="0" borderId="0" xfId="5" applyFont="1" applyBorder="1">
      <alignment horizontal="left"/>
    </xf>
    <xf numFmtId="2" fontId="65" fillId="4" borderId="51" xfId="6" applyNumberFormat="1" applyFont="1" applyFill="1" applyBorder="1" applyAlignment="1" applyProtection="1">
      <alignment horizontal="center" vertical="center" wrapText="1"/>
      <protection locked="0"/>
    </xf>
    <xf numFmtId="2" fontId="67" fillId="14" borderId="32" xfId="6" applyNumberFormat="1" applyFont="1" applyFill="1" applyBorder="1" applyAlignment="1">
      <alignment horizontal="center" vertical="center"/>
    </xf>
    <xf numFmtId="2" fontId="67" fillId="14" borderId="75" xfId="6" applyNumberFormat="1" applyFont="1" applyFill="1" applyBorder="1" applyAlignment="1">
      <alignment horizontal="center" vertical="center"/>
    </xf>
    <xf numFmtId="2" fontId="67" fillId="14" borderId="72" xfId="6" applyNumberFormat="1" applyFont="1" applyFill="1" applyBorder="1" applyAlignment="1">
      <alignment horizontal="center" vertical="center"/>
    </xf>
    <xf numFmtId="2" fontId="67" fillId="14" borderId="31" xfId="5" applyNumberFormat="1" applyFont="1" applyFill="1" applyBorder="1" applyAlignment="1">
      <alignment horizontal="center" vertical="center"/>
    </xf>
    <xf numFmtId="2" fontId="67" fillId="14" borderId="76" xfId="6" applyNumberFormat="1" applyFont="1" applyFill="1" applyBorder="1" applyAlignment="1">
      <alignment horizontal="center" vertical="center"/>
    </xf>
    <xf numFmtId="2" fontId="67" fillId="14" borderId="31" xfId="6" applyNumberFormat="1" applyFont="1" applyFill="1" applyBorder="1" applyAlignment="1">
      <alignment horizontal="center" vertical="center"/>
    </xf>
    <xf numFmtId="0" fontId="67" fillId="14" borderId="26" xfId="5" applyFont="1" applyFill="1" applyBorder="1" applyAlignment="1" applyProtection="1">
      <alignment horizontal="center" vertical="center" wrapText="1"/>
    </xf>
    <xf numFmtId="0" fontId="23" fillId="0" borderId="0" xfId="10" applyFont="1" applyAlignment="1" applyProtection="1">
      <alignment horizontal="center" vertical="center" wrapText="1"/>
    </xf>
    <xf numFmtId="2" fontId="65" fillId="0" borderId="19" xfId="5" applyNumberFormat="1" applyFont="1" applyBorder="1" applyAlignment="1" applyProtection="1">
      <alignment horizontal="center" vertical="center"/>
    </xf>
    <xf numFmtId="0" fontId="69" fillId="14" borderId="46" xfId="0" applyFont="1" applyFill="1" applyBorder="1" applyAlignment="1">
      <alignment vertical="center" wrapText="1"/>
    </xf>
    <xf numFmtId="0" fontId="0" fillId="0" borderId="10" xfId="0" applyFill="1" applyBorder="1"/>
    <xf numFmtId="39" fontId="71" fillId="0" borderId="0" xfId="9" applyFont="1" applyAlignment="1" applyProtection="1">
      <alignment horizontal="center" vertical="center"/>
    </xf>
    <xf numFmtId="39" fontId="71" fillId="0" borderId="0" xfId="9" applyFont="1" applyAlignment="1">
      <alignment horizontal="center" vertical="center"/>
    </xf>
    <xf numFmtId="39" fontId="71" fillId="16" borderId="40" xfId="9" applyFont="1" applyFill="1" applyBorder="1" applyAlignment="1" applyProtection="1">
      <alignment horizontal="center" vertical="center"/>
    </xf>
    <xf numFmtId="39" fontId="71" fillId="16" borderId="43" xfId="9" applyFont="1" applyFill="1" applyBorder="1" applyAlignment="1" applyProtection="1">
      <alignment horizontal="center" vertical="center"/>
    </xf>
    <xf numFmtId="0" fontId="12" fillId="0" borderId="0" xfId="0" applyFont="1" applyFill="1" applyBorder="1" applyAlignment="1">
      <alignment vertical="center" wrapText="1"/>
    </xf>
    <xf numFmtId="2" fontId="73" fillId="31" borderId="114" xfId="0" applyNumberFormat="1" applyFont="1" applyFill="1" applyBorder="1" applyAlignment="1">
      <alignment horizontal="center" vertical="center" wrapText="1"/>
    </xf>
    <xf numFmtId="164" fontId="33" fillId="29" borderId="92" xfId="4" applyNumberFormat="1" applyFont="1" applyFill="1" applyBorder="1" applyAlignment="1">
      <alignment horizontal="center" vertical="center" wrapText="1"/>
    </xf>
    <xf numFmtId="1" fontId="35" fillId="29" borderId="13" xfId="0" applyNumberFormat="1" applyFont="1" applyFill="1" applyBorder="1" applyAlignment="1" applyProtection="1">
      <alignment horizontal="center" vertical="center" wrapText="1"/>
    </xf>
    <xf numFmtId="1" fontId="35" fillId="29" borderId="4" xfId="0" applyNumberFormat="1" applyFont="1" applyFill="1" applyBorder="1" applyAlignment="1">
      <alignment horizontal="center" vertical="center" wrapText="1"/>
    </xf>
    <xf numFmtId="1" fontId="48" fillId="14" borderId="30" xfId="0" applyNumberFormat="1" applyFont="1" applyFill="1" applyBorder="1" applyAlignment="1" applyProtection="1">
      <alignment horizontal="center" vertical="center" wrapText="1"/>
    </xf>
    <xf numFmtId="1" fontId="76" fillId="14" borderId="30" xfId="0" applyNumberFormat="1" applyFont="1" applyFill="1" applyBorder="1" applyAlignment="1" applyProtection="1">
      <alignment horizontal="center" vertical="center" wrapText="1"/>
    </xf>
    <xf numFmtId="1" fontId="48" fillId="14" borderId="30" xfId="0" applyNumberFormat="1" applyFont="1" applyFill="1" applyBorder="1" applyAlignment="1" applyProtection="1">
      <alignment horizontal="right" vertical="center" wrapText="1"/>
    </xf>
    <xf numFmtId="1" fontId="48" fillId="14" borderId="45" xfId="0" applyNumberFormat="1" applyFont="1" applyFill="1" applyBorder="1" applyAlignment="1" applyProtection="1">
      <alignment horizontal="right" vertical="center" wrapText="1"/>
    </xf>
    <xf numFmtId="1" fontId="48" fillId="14" borderId="45" xfId="0" applyNumberFormat="1" applyFont="1" applyFill="1" applyBorder="1" applyAlignment="1" applyProtection="1">
      <alignment horizontal="center" vertical="center" wrapText="1"/>
    </xf>
    <xf numFmtId="1" fontId="76" fillId="14" borderId="45" xfId="0" applyNumberFormat="1" applyFont="1" applyFill="1" applyBorder="1" applyAlignment="1" applyProtection="1">
      <alignment horizontal="center" vertical="center" wrapText="1"/>
    </xf>
    <xf numFmtId="164" fontId="75" fillId="32" borderId="44" xfId="4" applyNumberFormat="1" applyFont="1" applyFill="1" applyBorder="1" applyAlignment="1" applyProtection="1">
      <alignment horizontal="center" vertical="center" wrapText="1"/>
    </xf>
    <xf numFmtId="1" fontId="41" fillId="32" borderId="45" xfId="0" applyNumberFormat="1" applyFont="1" applyFill="1" applyBorder="1" applyAlignment="1" applyProtection="1">
      <alignment horizontal="center" vertical="center" wrapText="1"/>
    </xf>
    <xf numFmtId="39" fontId="77" fillId="32" borderId="45" xfId="0" applyNumberFormat="1" applyFont="1" applyFill="1" applyBorder="1" applyAlignment="1" applyProtection="1">
      <alignment horizontal="center" vertical="center"/>
    </xf>
    <xf numFmtId="0" fontId="77" fillId="32" borderId="46" xfId="0" applyFont="1" applyFill="1" applyBorder="1" applyAlignment="1" applyProtection="1">
      <alignment horizontal="center" vertical="center"/>
    </xf>
    <xf numFmtId="0" fontId="77" fillId="32" borderId="45" xfId="0" applyFont="1" applyFill="1" applyBorder="1" applyAlignment="1" applyProtection="1">
      <alignment horizontal="center" vertical="center"/>
    </xf>
    <xf numFmtId="1" fontId="41" fillId="32" borderId="30" xfId="0" applyNumberFormat="1" applyFont="1" applyFill="1" applyBorder="1" applyAlignment="1" applyProtection="1">
      <alignment horizontal="center" vertical="center" wrapText="1"/>
    </xf>
    <xf numFmtId="39" fontId="77" fillId="32" borderId="30" xfId="0" applyNumberFormat="1" applyFont="1" applyFill="1" applyBorder="1" applyAlignment="1" applyProtection="1">
      <alignment horizontal="center" vertical="center"/>
    </xf>
    <xf numFmtId="0" fontId="77" fillId="32" borderId="30" xfId="0" applyFont="1" applyFill="1" applyBorder="1" applyAlignment="1" applyProtection="1">
      <alignment horizontal="center" vertical="center"/>
    </xf>
    <xf numFmtId="0" fontId="77" fillId="32" borderId="31" xfId="0" applyFont="1" applyFill="1" applyBorder="1" applyAlignment="1" applyProtection="1">
      <alignment horizontal="center" vertical="center"/>
    </xf>
    <xf numFmtId="2" fontId="65" fillId="4" borderId="115" xfId="6" applyNumberFormat="1" applyFont="1" applyFill="1" applyBorder="1" applyAlignment="1" applyProtection="1">
      <alignment horizontal="center" vertical="center" wrapText="1"/>
      <protection locked="0"/>
    </xf>
    <xf numFmtId="170" fontId="43" fillId="14" borderId="45" xfId="0" applyNumberFormat="1" applyFont="1" applyFill="1" applyBorder="1" applyAlignment="1">
      <alignment horizontal="center" vertical="center"/>
    </xf>
    <xf numFmtId="2" fontId="65" fillId="33" borderId="0" xfId="6" applyNumberFormat="1" applyFont="1" applyFill="1" applyBorder="1" applyAlignment="1" applyProtection="1">
      <alignment horizontal="center" vertical="center" wrapText="1"/>
      <protection locked="0"/>
    </xf>
    <xf numFmtId="170" fontId="39" fillId="14" borderId="117" xfId="0" applyNumberFormat="1" applyFont="1" applyFill="1" applyBorder="1" applyAlignment="1">
      <alignment horizontal="center" vertical="center" wrapText="1"/>
    </xf>
    <xf numFmtId="0" fontId="0" fillId="0" borderId="35" xfId="0" applyBorder="1"/>
    <xf numFmtId="0" fontId="0" fillId="0" borderId="3" xfId="0" applyBorder="1"/>
    <xf numFmtId="0" fontId="0" fillId="0" borderId="0" xfId="0" applyFill="1" applyBorder="1"/>
    <xf numFmtId="0" fontId="78" fillId="0" borderId="0" xfId="0" applyNumberFormat="1" applyFont="1" applyFill="1" applyBorder="1" applyAlignment="1">
      <alignment horizontal="center" vertical="center" wrapText="1"/>
    </xf>
    <xf numFmtId="2" fontId="79" fillId="14" borderId="46" xfId="0" applyNumberFormat="1" applyFont="1" applyFill="1" applyBorder="1" applyAlignment="1">
      <alignment horizontal="center" vertical="center"/>
    </xf>
    <xf numFmtId="2" fontId="77" fillId="14" borderId="45" xfId="0" applyNumberFormat="1" applyFont="1" applyFill="1" applyBorder="1" applyAlignment="1">
      <alignment horizontal="center" vertical="center" wrapText="1"/>
    </xf>
    <xf numFmtId="1" fontId="12" fillId="5" borderId="2" xfId="0" applyNumberFormat="1" applyFont="1" applyFill="1" applyBorder="1" applyAlignment="1">
      <alignment horizontal="center" vertical="center" wrapText="1"/>
    </xf>
    <xf numFmtId="20" fontId="80" fillId="31" borderId="113" xfId="0" applyNumberFormat="1" applyFont="1" applyFill="1" applyBorder="1" applyAlignment="1">
      <alignment vertical="center" wrapText="1"/>
    </xf>
    <xf numFmtId="2" fontId="73" fillId="31" borderId="120" xfId="0" applyNumberFormat="1" applyFont="1" applyFill="1" applyBorder="1" applyAlignment="1">
      <alignment horizontal="center" vertical="center"/>
    </xf>
    <xf numFmtId="1" fontId="44" fillId="14" borderId="21" xfId="0" applyNumberFormat="1" applyFont="1" applyFill="1" applyBorder="1" applyAlignment="1" applyProtection="1">
      <alignment horizontal="center" vertical="center" wrapText="1"/>
    </xf>
    <xf numFmtId="1" fontId="40" fillId="29" borderId="53" xfId="0" applyNumberFormat="1" applyFont="1" applyFill="1" applyBorder="1" applyAlignment="1" applyProtection="1">
      <alignment horizontal="center" vertical="center" wrapText="1"/>
      <protection locked="0"/>
    </xf>
    <xf numFmtId="1" fontId="41" fillId="29" borderId="122" xfId="0" applyNumberFormat="1" applyFont="1" applyFill="1" applyBorder="1" applyAlignment="1">
      <alignment horizontal="center" vertical="center" wrapText="1"/>
    </xf>
    <xf numFmtId="164" fontId="33" fillId="8" borderId="123" xfId="4" applyNumberFormat="1" applyFont="1" applyFill="1" applyBorder="1" applyAlignment="1">
      <alignment horizontal="center" vertical="center" wrapText="1"/>
    </xf>
    <xf numFmtId="1" fontId="35" fillId="8" borderId="2" xfId="0" applyNumberFormat="1" applyFont="1" applyFill="1" applyBorder="1" applyAlignment="1" applyProtection="1">
      <alignment horizontal="center" vertical="center" wrapText="1"/>
    </xf>
    <xf numFmtId="1" fontId="35" fillId="8" borderId="35" xfId="0" applyNumberFormat="1" applyFont="1" applyFill="1" applyBorder="1" applyAlignment="1">
      <alignment horizontal="center" vertical="center" wrapText="1"/>
    </xf>
    <xf numFmtId="1" fontId="40" fillId="18" borderId="37" xfId="0" applyNumberFormat="1" applyFont="1" applyFill="1" applyBorder="1" applyAlignment="1" applyProtection="1">
      <alignment horizontal="center" vertical="center" wrapText="1"/>
      <protection locked="0"/>
    </xf>
    <xf numFmtId="1" fontId="41" fillId="8" borderId="49" xfId="0" applyNumberFormat="1" applyFont="1" applyFill="1" applyBorder="1" applyAlignment="1">
      <alignment horizontal="center" vertical="center" wrapText="1"/>
    </xf>
    <xf numFmtId="1" fontId="40" fillId="21" borderId="53" xfId="0" applyNumberFormat="1" applyFont="1" applyFill="1" applyBorder="1" applyAlignment="1" applyProtection="1">
      <alignment horizontal="center" vertical="center" wrapText="1"/>
      <protection locked="0"/>
    </xf>
    <xf numFmtId="1" fontId="41" fillId="6" borderId="124" xfId="0" applyNumberFormat="1" applyFont="1" applyFill="1" applyBorder="1" applyAlignment="1">
      <alignment horizontal="center" vertical="center" wrapText="1"/>
    </xf>
    <xf numFmtId="0" fontId="0" fillId="0" borderId="9" xfId="0" applyBorder="1"/>
    <xf numFmtId="0" fontId="23" fillId="35" borderId="0" xfId="10" applyFont="1" applyFill="1" applyAlignment="1" applyProtection="1">
      <alignment horizontal="center" vertical="center" wrapText="1"/>
    </xf>
    <xf numFmtId="0" fontId="23" fillId="33" borderId="0" xfId="10" applyFont="1" applyFill="1" applyAlignment="1" applyProtection="1">
      <alignment horizontal="center" vertical="center" wrapText="1"/>
    </xf>
    <xf numFmtId="0" fontId="23" fillId="14" borderId="0" xfId="10" applyFont="1" applyFill="1" applyAlignment="1" applyProtection="1">
      <alignment horizontal="center" vertical="center" wrapText="1"/>
    </xf>
    <xf numFmtId="0" fontId="18" fillId="14" borderId="0" xfId="5" applyFont="1" applyFill="1" applyBorder="1" applyAlignment="1" applyProtection="1">
      <alignment horizontal="center" vertical="center" wrapText="1"/>
    </xf>
    <xf numFmtId="39" fontId="21" fillId="33" borderId="0" xfId="9" applyFont="1" applyFill="1" applyAlignment="1" applyProtection="1">
      <alignment horizontal="center" vertical="center"/>
    </xf>
    <xf numFmtId="39" fontId="21" fillId="14" borderId="0" xfId="9" applyFont="1" applyFill="1" applyAlignment="1" applyProtection="1">
      <alignment horizontal="center" vertical="center"/>
    </xf>
    <xf numFmtId="4" fontId="62" fillId="14" borderId="50" xfId="7" applyFont="1" applyFill="1" applyBorder="1" applyAlignment="1">
      <alignment horizontal="center" vertical="center"/>
    </xf>
    <xf numFmtId="4" fontId="62" fillId="14" borderId="51" xfId="7" applyFont="1" applyFill="1" applyBorder="1" applyAlignment="1">
      <alignment horizontal="center" vertical="center"/>
    </xf>
    <xf numFmtId="169" fontId="71" fillId="35" borderId="0" xfId="9" applyNumberFormat="1" applyFont="1" applyFill="1" applyAlignment="1">
      <alignment horizontal="center" vertical="center"/>
    </xf>
    <xf numFmtId="4" fontId="62" fillId="14" borderId="71" xfId="7" applyFont="1" applyFill="1" applyBorder="1" applyAlignment="1">
      <alignment horizontal="center" vertical="center"/>
    </xf>
    <xf numFmtId="4" fontId="62" fillId="14" borderId="129" xfId="7" applyFont="1" applyFill="1" applyBorder="1" applyAlignment="1">
      <alignment horizontal="center" vertical="center"/>
    </xf>
    <xf numFmtId="4" fontId="62" fillId="14" borderId="130" xfId="7" applyFont="1" applyFill="1" applyBorder="1" applyAlignment="1">
      <alignment horizontal="center" vertical="center"/>
    </xf>
    <xf numFmtId="0" fontId="18" fillId="14" borderId="21" xfId="5" applyFont="1" applyFill="1" applyBorder="1" applyAlignment="1" applyProtection="1">
      <alignment horizontal="center" vertical="center" wrapText="1"/>
    </xf>
    <xf numFmtId="0" fontId="18" fillId="4" borderId="36" xfId="5" applyFont="1" applyFill="1" applyBorder="1" applyAlignment="1" applyProtection="1">
      <alignment horizontal="center" vertical="center" wrapText="1"/>
    </xf>
    <xf numFmtId="4" fontId="71" fillId="35" borderId="0" xfId="9" applyNumberFormat="1" applyFont="1" applyFill="1" applyAlignment="1" applyProtection="1">
      <alignment horizontal="center" vertical="center"/>
    </xf>
    <xf numFmtId="4" fontId="65" fillId="14" borderId="0" xfId="7" applyNumberFormat="1" applyFont="1" applyFill="1" applyBorder="1" applyAlignment="1">
      <alignment horizontal="center" vertical="center"/>
    </xf>
    <xf numFmtId="4" fontId="62" fillId="14" borderId="0" xfId="7" applyNumberFormat="1" applyFont="1" applyFill="1" applyBorder="1" applyAlignment="1">
      <alignment horizontal="center" vertical="center"/>
    </xf>
    <xf numFmtId="2" fontId="65" fillId="4" borderId="132" xfId="6" applyNumberFormat="1" applyFont="1" applyFill="1" applyBorder="1" applyAlignment="1" applyProtection="1">
      <alignment horizontal="center" vertical="center" wrapText="1"/>
      <protection locked="0"/>
    </xf>
    <xf numFmtId="2" fontId="65" fillId="4" borderId="131" xfId="6" applyNumberFormat="1" applyFont="1" applyFill="1" applyBorder="1" applyAlignment="1" applyProtection="1">
      <alignment horizontal="center" vertical="center" wrapText="1"/>
      <protection locked="0"/>
    </xf>
    <xf numFmtId="2" fontId="65" fillId="0" borderId="19" xfId="5" applyNumberFormat="1" applyFont="1" applyBorder="1" applyAlignment="1" applyProtection="1">
      <alignment horizontal="center" vertical="center" wrapText="1"/>
    </xf>
    <xf numFmtId="0" fontId="15" fillId="0" borderId="0" xfId="5" applyFont="1" applyAlignment="1" applyProtection="1">
      <alignment horizontal="left" vertical="center" wrapText="1"/>
    </xf>
    <xf numFmtId="166" fontId="67" fillId="0" borderId="0" xfId="11" applyFont="1" applyAlignment="1" applyProtection="1">
      <alignment horizontal="left" vertical="center"/>
    </xf>
    <xf numFmtId="168" fontId="38" fillId="0" borderId="0" xfId="17" applyNumberFormat="1" applyFont="1" applyFill="1" applyBorder="1" applyAlignment="1">
      <alignment horizontal="left" vertical="center"/>
    </xf>
    <xf numFmtId="164" fontId="62" fillId="0" borderId="0" xfId="18" applyFont="1" applyFill="1" applyBorder="1" applyAlignment="1" applyProtection="1">
      <alignment horizontal="center" vertical="center" wrapText="1"/>
      <protection locked="0"/>
    </xf>
    <xf numFmtId="2" fontId="62" fillId="0" borderId="0" xfId="18" applyNumberFormat="1" applyFont="1" applyFill="1" applyBorder="1" applyAlignment="1" applyProtection="1">
      <alignment horizontal="center" vertical="center" wrapText="1"/>
      <protection locked="0"/>
    </xf>
    <xf numFmtId="1" fontId="62" fillId="0" borderId="0" xfId="18" applyNumberFormat="1" applyFont="1" applyFill="1" applyBorder="1" applyAlignment="1" applyProtection="1">
      <alignment horizontal="center" vertical="center" wrapText="1"/>
      <protection locked="0"/>
    </xf>
    <xf numFmtId="2" fontId="50" fillId="0" borderId="0" xfId="19" applyNumberFormat="1" applyFont="1" applyFill="1" applyAlignment="1" applyProtection="1">
      <alignment horizontal="left" vertical="center" wrapText="1"/>
      <protection locked="0"/>
    </xf>
    <xf numFmtId="2" fontId="37" fillId="0" borderId="32" xfId="18" applyNumberFormat="1" applyFont="1" applyFill="1" applyBorder="1" applyAlignment="1" applyProtection="1">
      <alignment horizontal="left" vertical="center" wrapText="1"/>
      <protection locked="0"/>
    </xf>
    <xf numFmtId="168" fontId="38" fillId="13" borderId="0" xfId="17" applyNumberFormat="1" applyFont="1" applyFill="1" applyBorder="1" applyAlignment="1">
      <alignment horizontal="left" vertical="center"/>
    </xf>
    <xf numFmtId="164" fontId="62" fillId="13" borderId="0" xfId="18" applyFont="1" applyFill="1" applyBorder="1" applyAlignment="1" applyProtection="1">
      <alignment horizontal="center" vertical="center" wrapText="1"/>
      <protection locked="0"/>
    </xf>
    <xf numFmtId="2" fontId="62" fillId="13" borderId="0" xfId="18" applyNumberFormat="1" applyFont="1" applyFill="1" applyBorder="1" applyAlignment="1" applyProtection="1">
      <alignment horizontal="center" vertical="center" wrapText="1"/>
      <protection locked="0"/>
    </xf>
    <xf numFmtId="1" fontId="62" fillId="13" borderId="0" xfId="18" applyNumberFormat="1" applyFont="1" applyFill="1" applyBorder="1" applyAlignment="1" applyProtection="1">
      <alignment horizontal="center" vertical="center" wrapText="1"/>
      <protection locked="0"/>
    </xf>
    <xf numFmtId="2" fontId="50" fillId="13" borderId="0" xfId="19" applyNumberFormat="1" applyFont="1" applyFill="1" applyAlignment="1" applyProtection="1">
      <alignment horizontal="left" vertical="center" wrapText="1"/>
      <protection locked="0"/>
    </xf>
    <xf numFmtId="2" fontId="37" fillId="13" borderId="32" xfId="18" applyNumberFormat="1" applyFont="1" applyFill="1" applyBorder="1" applyAlignment="1" applyProtection="1">
      <alignment horizontal="left" vertical="center" wrapText="1"/>
      <protection locked="0"/>
    </xf>
    <xf numFmtId="2" fontId="37" fillId="0" borderId="0" xfId="18" applyNumberFormat="1" applyFont="1" applyFill="1" applyBorder="1" applyAlignment="1" applyProtection="1">
      <alignment horizontal="center" vertical="center" wrapText="1"/>
      <protection locked="0"/>
    </xf>
    <xf numFmtId="1" fontId="37" fillId="0" borderId="0" xfId="18" applyNumberFormat="1" applyFont="1" applyFill="1" applyBorder="1" applyAlignment="1" applyProtection="1">
      <alignment horizontal="center" vertical="center" wrapText="1"/>
      <protection locked="0"/>
    </xf>
    <xf numFmtId="0" fontId="51" fillId="0" borderId="0" xfId="19" applyNumberFormat="1" applyFont="1" applyFill="1" applyAlignment="1" applyProtection="1">
      <alignment horizontal="left" vertical="center" wrapText="1"/>
      <protection locked="0"/>
    </xf>
    <xf numFmtId="2" fontId="37" fillId="0" borderId="32" xfId="18" applyNumberFormat="1" applyFont="1" applyFill="1" applyBorder="1" applyAlignment="1" applyProtection="1">
      <alignment horizontal="center" vertical="center" wrapText="1"/>
      <protection locked="0"/>
    </xf>
    <xf numFmtId="1" fontId="38" fillId="13" borderId="0" xfId="18" applyNumberFormat="1" applyFont="1" applyFill="1" applyBorder="1" applyAlignment="1" applyProtection="1">
      <alignment horizontal="center" vertical="center" wrapText="1"/>
      <protection locked="0"/>
    </xf>
    <xf numFmtId="0" fontId="51" fillId="13" borderId="0" xfId="19" applyFont="1" applyFill="1" applyBorder="1" applyAlignment="1" applyProtection="1">
      <alignment horizontal="left" vertical="center" wrapText="1"/>
      <protection locked="0"/>
    </xf>
    <xf numFmtId="3" fontId="38" fillId="13" borderId="32" xfId="20" applyNumberFormat="1" applyFont="1" applyFill="1" applyBorder="1" applyAlignment="1" applyProtection="1">
      <alignment horizontal="center" vertical="center"/>
      <protection locked="0"/>
    </xf>
    <xf numFmtId="0" fontId="51" fillId="13" borderId="0" xfId="19" applyNumberFormat="1" applyFont="1" applyFill="1" applyBorder="1" applyAlignment="1" applyProtection="1">
      <alignment horizontal="left" vertical="center" wrapText="1"/>
      <protection locked="0"/>
    </xf>
    <xf numFmtId="1" fontId="38" fillId="0" borderId="0" xfId="18" applyNumberFormat="1" applyFont="1" applyFill="1" applyBorder="1" applyAlignment="1" applyProtection="1">
      <alignment horizontal="center" vertical="center" wrapText="1"/>
      <protection locked="0"/>
    </xf>
    <xf numFmtId="0" fontId="51" fillId="0" borderId="0" xfId="19" applyNumberFormat="1" applyFont="1" applyFill="1" applyBorder="1" applyAlignment="1" applyProtection="1">
      <alignment horizontal="left" vertical="center" wrapText="1"/>
      <protection locked="0"/>
    </xf>
    <xf numFmtId="3" fontId="38" fillId="0" borderId="32" xfId="20" applyNumberFormat="1" applyFont="1" applyFill="1" applyBorder="1" applyAlignment="1" applyProtection="1">
      <alignment horizontal="center" vertical="center"/>
      <protection locked="0"/>
    </xf>
    <xf numFmtId="1" fontId="38" fillId="0" borderId="0" xfId="18" applyNumberFormat="1" applyFont="1" applyFill="1" applyBorder="1" applyAlignment="1" applyProtection="1">
      <alignment horizontal="center" vertical="center"/>
      <protection locked="0"/>
    </xf>
    <xf numFmtId="1" fontId="38" fillId="0" borderId="0" xfId="18" applyNumberFormat="1" applyFont="1" applyAlignment="1" applyProtection="1">
      <alignment horizontal="center" vertical="center"/>
      <protection locked="0"/>
    </xf>
    <xf numFmtId="1" fontId="38" fillId="0" borderId="0" xfId="18" applyNumberFormat="1" applyFont="1" applyFill="1" applyAlignment="1" applyProtection="1">
      <alignment horizontal="center" vertical="center"/>
      <protection locked="0"/>
    </xf>
    <xf numFmtId="0" fontId="51" fillId="0" borderId="30" xfId="19" applyFont="1" applyFill="1" applyBorder="1" applyAlignment="1" applyProtection="1">
      <alignment horizontal="left" vertical="center" wrapText="1"/>
      <protection locked="0"/>
    </xf>
    <xf numFmtId="3" fontId="38" fillId="0" borderId="31" xfId="20" applyNumberFormat="1" applyFont="1" applyFill="1" applyBorder="1" applyAlignment="1" applyProtection="1">
      <alignment horizontal="center" vertical="center"/>
      <protection locked="0"/>
    </xf>
    <xf numFmtId="0" fontId="51" fillId="0" borderId="0" xfId="19" applyFont="1" applyFill="1" applyBorder="1" applyAlignment="1" applyProtection="1">
      <alignment horizontal="left" vertical="center" wrapText="1"/>
      <protection locked="0"/>
    </xf>
    <xf numFmtId="1" fontId="38" fillId="13" borderId="0" xfId="18" applyNumberFormat="1" applyFont="1" applyFill="1" applyAlignment="1" applyProtection="1">
      <alignment horizontal="center" vertical="center"/>
      <protection locked="0"/>
    </xf>
    <xf numFmtId="1" fontId="38" fillId="0" borderId="74" xfId="18" applyNumberFormat="1" applyFont="1" applyFill="1" applyBorder="1" applyAlignment="1" applyProtection="1">
      <alignment horizontal="center" vertical="center"/>
      <protection locked="0"/>
    </xf>
    <xf numFmtId="0" fontId="51" fillId="0" borderId="74" xfId="19" applyNumberFormat="1" applyFont="1" applyFill="1" applyBorder="1" applyAlignment="1" applyProtection="1">
      <alignment horizontal="center" vertical="center" wrapText="1"/>
      <protection locked="0"/>
    </xf>
    <xf numFmtId="0" fontId="51" fillId="0" borderId="74" xfId="19" applyNumberFormat="1" applyFont="1" applyFill="1" applyBorder="1" applyAlignment="1" applyProtection="1">
      <alignment horizontal="left" vertical="center" wrapText="1"/>
      <protection locked="0"/>
    </xf>
    <xf numFmtId="3" fontId="38" fillId="0" borderId="73" xfId="20" applyNumberFormat="1" applyFont="1" applyFill="1" applyBorder="1" applyAlignment="1" applyProtection="1">
      <alignment horizontal="center" vertical="center"/>
      <protection locked="0"/>
    </xf>
    <xf numFmtId="168" fontId="38" fillId="0" borderId="30" xfId="17" applyNumberFormat="1" applyFont="1" applyFill="1" applyBorder="1" applyAlignment="1">
      <alignment horizontal="left" vertical="center"/>
    </xf>
    <xf numFmtId="1" fontId="38" fillId="0" borderId="30" xfId="18" applyNumberFormat="1" applyFont="1" applyBorder="1" applyAlignment="1" applyProtection="1">
      <alignment horizontal="center" vertical="center"/>
      <protection locked="0"/>
    </xf>
    <xf numFmtId="0" fontId="50" fillId="0" borderId="30" xfId="19" applyFont="1" applyFill="1" applyBorder="1" applyAlignment="1" applyProtection="1">
      <alignment horizontal="left" vertical="center" wrapText="1"/>
      <protection locked="0"/>
    </xf>
    <xf numFmtId="3" fontId="38" fillId="0" borderId="30" xfId="20" applyNumberFormat="1" applyFont="1" applyFill="1" applyBorder="1" applyAlignment="1" applyProtection="1">
      <alignment horizontal="center" vertical="center"/>
      <protection locked="0"/>
    </xf>
    <xf numFmtId="1" fontId="38" fillId="13" borderId="0" xfId="18" applyNumberFormat="1" applyFont="1" applyFill="1" applyBorder="1" applyAlignment="1" applyProtection="1">
      <alignment horizontal="center" vertical="center"/>
      <protection locked="0"/>
    </xf>
    <xf numFmtId="1" fontId="38" fillId="13" borderId="78" xfId="18" applyNumberFormat="1" applyFont="1" applyFill="1" applyBorder="1" applyAlignment="1" applyProtection="1">
      <alignment horizontal="center" vertical="center"/>
      <protection locked="0"/>
    </xf>
    <xf numFmtId="3" fontId="38" fillId="13" borderId="72" xfId="20" applyNumberFormat="1" applyFont="1" applyFill="1" applyBorder="1" applyAlignment="1" applyProtection="1">
      <alignment horizontal="center" vertical="center"/>
      <protection locked="0"/>
    </xf>
    <xf numFmtId="168" fontId="38" fillId="13" borderId="30" xfId="17" applyNumberFormat="1" applyFont="1" applyFill="1" applyBorder="1" applyAlignment="1">
      <alignment horizontal="left" vertical="center"/>
    </xf>
    <xf numFmtId="1" fontId="38" fillId="13" borderId="30" xfId="18" applyNumberFormat="1" applyFont="1" applyFill="1" applyBorder="1" applyAlignment="1" applyProtection="1">
      <alignment horizontal="center" vertical="center"/>
      <protection locked="0"/>
    </xf>
    <xf numFmtId="0" fontId="51" fillId="13" borderId="30" xfId="19" applyFont="1" applyFill="1" applyBorder="1" applyAlignment="1" applyProtection="1">
      <alignment horizontal="left" vertical="center" wrapText="1"/>
      <protection locked="0"/>
    </xf>
    <xf numFmtId="3" fontId="38" fillId="13" borderId="31" xfId="20" applyNumberFormat="1" applyFont="1" applyFill="1" applyBorder="1" applyAlignment="1" applyProtection="1">
      <alignment horizontal="center" vertical="center"/>
      <protection locked="0"/>
    </xf>
    <xf numFmtId="3" fontId="38" fillId="0" borderId="0" xfId="7" applyNumberFormat="1" applyFont="1" applyFill="1" applyBorder="1" applyAlignment="1" applyProtection="1">
      <alignment horizontal="center" vertical="center"/>
      <protection locked="0"/>
    </xf>
    <xf numFmtId="4" fontId="62" fillId="0" borderId="0" xfId="7" applyFont="1" applyFill="1" applyBorder="1" applyAlignment="1">
      <alignment horizontal="center" vertical="center"/>
    </xf>
    <xf numFmtId="2" fontId="67" fillId="0" borderId="0" xfId="6" applyNumberFormat="1" applyFont="1" applyFill="1" applyBorder="1" applyAlignment="1">
      <alignment horizontal="center" vertical="center"/>
    </xf>
    <xf numFmtId="2" fontId="62" fillId="4" borderId="51" xfId="6" applyNumberFormat="1" applyFont="1" applyFill="1" applyBorder="1" applyAlignment="1" applyProtection="1">
      <alignment horizontal="center" vertical="center" wrapText="1"/>
      <protection locked="0"/>
    </xf>
    <xf numFmtId="4" fontId="62" fillId="14" borderId="51" xfId="7" applyNumberFormat="1" applyFont="1" applyFill="1" applyBorder="1" applyAlignment="1">
      <alignment horizontal="center" vertical="center"/>
    </xf>
    <xf numFmtId="1" fontId="38" fillId="0" borderId="0" xfId="18" applyNumberFormat="1" applyFont="1" applyFill="1" applyAlignment="1" applyProtection="1">
      <alignment horizontal="left" vertical="center"/>
      <protection locked="0"/>
    </xf>
    <xf numFmtId="168" fontId="38" fillId="0" borderId="70" xfId="17" applyNumberFormat="1" applyFont="1" applyFill="1" applyBorder="1" applyAlignment="1">
      <alignment horizontal="left" vertical="center"/>
    </xf>
    <xf numFmtId="1" fontId="38" fillId="0" borderId="70" xfId="18" applyNumberFormat="1" applyFont="1" applyFill="1" applyBorder="1" applyAlignment="1" applyProtection="1">
      <alignment horizontal="center" vertical="center"/>
      <protection locked="0"/>
    </xf>
    <xf numFmtId="1" fontId="38" fillId="0" borderId="30" xfId="18" applyNumberFormat="1" applyFont="1" applyFill="1" applyBorder="1" applyAlignment="1" applyProtection="1">
      <alignment horizontal="left" vertical="center"/>
      <protection locked="0"/>
    </xf>
    <xf numFmtId="1" fontId="38" fillId="0" borderId="30" xfId="18" applyNumberFormat="1" applyFont="1" applyFill="1" applyBorder="1" applyAlignment="1" applyProtection="1">
      <alignment horizontal="center" vertical="center"/>
      <protection locked="0"/>
    </xf>
    <xf numFmtId="0" fontId="51" fillId="0" borderId="30" xfId="19" applyNumberFormat="1" applyFont="1" applyFill="1" applyBorder="1" applyAlignment="1" applyProtection="1">
      <alignment horizontal="left" vertical="center" wrapText="1"/>
      <protection locked="0"/>
    </xf>
    <xf numFmtId="3" fontId="38" fillId="0" borderId="75" xfId="20" applyNumberFormat="1" applyFont="1" applyFill="1" applyBorder="1" applyAlignment="1" applyProtection="1">
      <alignment horizontal="center" vertical="center"/>
      <protection locked="0"/>
    </xf>
    <xf numFmtId="1" fontId="38" fillId="13" borderId="30" xfId="18" applyNumberFormat="1" applyFont="1" applyFill="1" applyBorder="1" applyAlignment="1" applyProtection="1">
      <alignment horizontal="center" vertical="center" wrapText="1"/>
      <protection locked="0"/>
    </xf>
    <xf numFmtId="1" fontId="38" fillId="13" borderId="77" xfId="18" applyNumberFormat="1" applyFont="1" applyFill="1" applyBorder="1" applyAlignment="1" applyProtection="1">
      <alignment horizontal="center" vertical="center"/>
      <protection locked="0"/>
    </xf>
    <xf numFmtId="0" fontId="51" fillId="13" borderId="77" xfId="19" applyFont="1" applyFill="1" applyBorder="1" applyAlignment="1" applyProtection="1">
      <alignment horizontal="left" vertical="center" wrapText="1"/>
      <protection locked="0"/>
    </xf>
    <xf numFmtId="3" fontId="38" fillId="13" borderId="76" xfId="20" applyNumberFormat="1" applyFont="1" applyFill="1" applyBorder="1" applyAlignment="1" applyProtection="1">
      <alignment horizontal="center" vertical="center"/>
      <protection locked="0"/>
    </xf>
    <xf numFmtId="1" fontId="38" fillId="0" borderId="77" xfId="18" applyNumberFormat="1" applyFont="1" applyFill="1" applyBorder="1" applyAlignment="1" applyProtection="1">
      <alignment horizontal="center" vertical="center"/>
      <protection locked="0"/>
    </xf>
    <xf numFmtId="0" fontId="51" fillId="0" borderId="77" xfId="19" applyFont="1" applyFill="1" applyBorder="1" applyAlignment="1" applyProtection="1">
      <alignment horizontal="left" vertical="center" wrapText="1"/>
      <protection locked="0"/>
    </xf>
    <xf numFmtId="3" fontId="38" fillId="0" borderId="76" xfId="20" applyNumberFormat="1" applyFont="1" applyFill="1" applyBorder="1" applyAlignment="1" applyProtection="1">
      <alignment horizontal="center" vertical="center"/>
      <protection locked="0"/>
    </xf>
    <xf numFmtId="0" fontId="51" fillId="0" borderId="70" xfId="19" applyFont="1" applyFill="1" applyBorder="1" applyAlignment="1" applyProtection="1">
      <alignment horizontal="left" vertical="center" wrapText="1"/>
      <protection locked="0"/>
    </xf>
    <xf numFmtId="3" fontId="38" fillId="0" borderId="32" xfId="20" applyNumberFormat="1" applyFont="1" applyFill="1" applyBorder="1" applyAlignment="1" applyProtection="1">
      <alignment horizontal="right" vertical="center"/>
      <protection locked="0"/>
    </xf>
    <xf numFmtId="3" fontId="38" fillId="13" borderId="32" xfId="20" applyNumberFormat="1" applyFont="1" applyFill="1" applyBorder="1" applyAlignment="1" applyProtection="1">
      <alignment horizontal="right" vertical="center"/>
      <protection locked="0"/>
    </xf>
    <xf numFmtId="0" fontId="51" fillId="13" borderId="30" xfId="19" applyNumberFormat="1" applyFont="1" applyFill="1" applyBorder="1" applyAlignment="1" applyProtection="1">
      <alignment horizontal="left" vertical="center" wrapText="1"/>
      <protection locked="0"/>
    </xf>
    <xf numFmtId="3" fontId="38" fillId="13" borderId="31" xfId="20" applyNumberFormat="1" applyFont="1" applyFill="1" applyBorder="1" applyAlignment="1" applyProtection="1">
      <alignment horizontal="right" vertical="center"/>
      <protection locked="0"/>
    </xf>
    <xf numFmtId="1" fontId="38" fillId="0" borderId="0" xfId="18" applyNumberFormat="1" applyFont="1" applyFill="1" applyBorder="1" applyAlignment="1" applyProtection="1">
      <alignment horizontal="left" vertical="center" wrapText="1"/>
      <protection locked="0"/>
    </xf>
    <xf numFmtId="1" fontId="38" fillId="0" borderId="0" xfId="18" applyNumberFormat="1" applyFont="1" applyFill="1" applyBorder="1" applyAlignment="1" applyProtection="1">
      <alignment horizontal="left" vertical="center"/>
      <protection locked="0"/>
    </xf>
    <xf numFmtId="1" fontId="38" fillId="13" borderId="0" xfId="18" applyNumberFormat="1" applyFont="1" applyFill="1" applyAlignment="1" applyProtection="1">
      <alignment horizontal="left" vertical="center"/>
      <protection locked="0"/>
    </xf>
    <xf numFmtId="1" fontId="38" fillId="0" borderId="70" xfId="18" applyNumberFormat="1" applyFont="1" applyFill="1" applyBorder="1" applyAlignment="1" applyProtection="1">
      <alignment horizontal="left" vertical="center"/>
      <protection locked="0"/>
    </xf>
    <xf numFmtId="1" fontId="38" fillId="0" borderId="78" xfId="18" applyNumberFormat="1" applyFont="1" applyFill="1" applyBorder="1" applyAlignment="1" applyProtection="1">
      <alignment horizontal="left" vertical="center"/>
      <protection locked="0"/>
    </xf>
    <xf numFmtId="1" fontId="38" fillId="0" borderId="78" xfId="18" applyNumberFormat="1" applyFont="1" applyFill="1" applyBorder="1" applyAlignment="1" applyProtection="1">
      <alignment horizontal="center" vertical="center"/>
      <protection locked="0"/>
    </xf>
    <xf numFmtId="0" fontId="51" fillId="0" borderId="78" xfId="19" applyFont="1" applyFill="1" applyBorder="1" applyAlignment="1" applyProtection="1">
      <alignment horizontal="left" vertical="center" wrapText="1"/>
      <protection locked="0"/>
    </xf>
    <xf numFmtId="3" fontId="38" fillId="0" borderId="72" xfId="20" applyNumberFormat="1" applyFont="1" applyFill="1" applyBorder="1" applyAlignment="1" applyProtection="1">
      <alignment horizontal="center" vertical="center"/>
      <protection locked="0"/>
    </xf>
    <xf numFmtId="168" fontId="38" fillId="0" borderId="116" xfId="17" applyNumberFormat="1" applyFont="1" applyFill="1" applyBorder="1" applyAlignment="1">
      <alignment horizontal="left" vertical="center"/>
    </xf>
    <xf numFmtId="171" fontId="71" fillId="35" borderId="0" xfId="9" applyNumberFormat="1" applyFont="1" applyFill="1" applyAlignment="1">
      <alignment horizontal="center" vertical="center"/>
    </xf>
    <xf numFmtId="167" fontId="67" fillId="36" borderId="0" xfId="5" applyNumberFormat="1" applyFont="1" applyFill="1" applyAlignment="1" applyProtection="1">
      <alignment horizontal="right" vertical="center" wrapText="1"/>
      <protection locked="0"/>
    </xf>
    <xf numFmtId="0" fontId="23" fillId="14" borderId="34" xfId="0" applyFont="1" applyFill="1" applyBorder="1" applyAlignment="1">
      <alignment horizontal="center" vertical="center" textRotation="90"/>
    </xf>
    <xf numFmtId="0" fontId="23" fillId="14" borderId="17" xfId="0" applyFont="1" applyFill="1" applyBorder="1" applyAlignment="1">
      <alignment horizontal="center" vertical="center" textRotation="90"/>
    </xf>
    <xf numFmtId="0" fontId="23" fillId="14" borderId="35" xfId="0" applyFont="1" applyFill="1" applyBorder="1" applyAlignment="1">
      <alignment horizontal="center" vertical="center" textRotation="90"/>
    </xf>
    <xf numFmtId="0" fontId="81" fillId="0" borderId="80" xfId="1" applyFont="1" applyBorder="1" applyAlignment="1">
      <alignment horizontal="center" vertical="center"/>
    </xf>
    <xf numFmtId="0" fontId="81" fillId="0" borderId="30" xfId="1" applyFont="1" applyBorder="1" applyAlignment="1">
      <alignment horizontal="center" vertical="center"/>
    </xf>
    <xf numFmtId="0" fontId="84" fillId="34" borderId="30" xfId="1" applyFont="1" applyFill="1" applyBorder="1" applyAlignment="1" applyProtection="1">
      <alignment horizontal="center" vertical="center" wrapText="1"/>
      <protection locked="0"/>
    </xf>
    <xf numFmtId="0" fontId="84" fillId="34" borderId="107" xfId="1" applyFont="1" applyFill="1" applyBorder="1" applyAlignment="1" applyProtection="1">
      <alignment horizontal="center" vertical="center" wrapText="1"/>
      <protection locked="0"/>
    </xf>
    <xf numFmtId="2" fontId="43" fillId="34" borderId="118" xfId="0" applyNumberFormat="1" applyFont="1" applyFill="1" applyBorder="1" applyAlignment="1" applyProtection="1">
      <alignment horizontal="center" vertical="center" wrapText="1"/>
      <protection locked="0"/>
    </xf>
    <xf numFmtId="2" fontId="43" fillId="34" borderId="119" xfId="0" applyNumberFormat="1" applyFont="1" applyFill="1" applyBorder="1" applyAlignment="1" applyProtection="1">
      <alignment horizontal="center" vertical="center" wrapText="1"/>
      <protection locked="0"/>
    </xf>
    <xf numFmtId="0" fontId="81" fillId="0" borderId="4" xfId="1" applyFont="1" applyBorder="1" applyAlignment="1">
      <alignment horizontal="center" vertical="center"/>
    </xf>
    <xf numFmtId="0" fontId="81" fillId="0" borderId="6" xfId="1" applyFont="1" applyBorder="1" applyAlignment="1">
      <alignment horizontal="center" vertical="center"/>
    </xf>
    <xf numFmtId="0" fontId="82" fillId="34" borderId="6" xfId="0" applyFont="1" applyFill="1" applyBorder="1" applyAlignment="1">
      <alignment horizontal="center" vertical="center"/>
    </xf>
    <xf numFmtId="0" fontId="82" fillId="34" borderId="3" xfId="0" applyFont="1" applyFill="1" applyBorder="1" applyAlignment="1">
      <alignment horizontal="center" vertical="center"/>
    </xf>
    <xf numFmtId="0" fontId="12" fillId="16" borderId="22" xfId="0" applyFont="1" applyFill="1" applyBorder="1" applyAlignment="1" applyProtection="1">
      <alignment horizontal="center" vertical="center" wrapText="1"/>
    </xf>
    <xf numFmtId="0" fontId="12" fillId="16" borderId="23" xfId="0" applyFont="1" applyFill="1" applyBorder="1" applyAlignment="1" applyProtection="1">
      <alignment horizontal="center" vertical="center" wrapText="1"/>
    </xf>
    <xf numFmtId="0" fontId="12" fillId="16" borderId="127" xfId="0" applyFont="1" applyFill="1" applyBorder="1" applyAlignment="1" applyProtection="1">
      <alignment horizontal="center" vertical="center" wrapText="1"/>
    </xf>
    <xf numFmtId="0" fontId="12" fillId="16" borderId="128" xfId="0" applyFont="1" applyFill="1" applyBorder="1" applyAlignment="1" applyProtection="1">
      <alignment horizontal="center" vertical="center" wrapText="1"/>
    </xf>
    <xf numFmtId="2" fontId="89" fillId="34" borderId="4" xfId="0" applyNumberFormat="1" applyFont="1" applyFill="1" applyBorder="1" applyAlignment="1" applyProtection="1">
      <alignment horizontal="center" vertical="center" wrapText="1"/>
    </xf>
    <xf numFmtId="2" fontId="89" fillId="34" borderId="80" xfId="0" applyNumberFormat="1" applyFont="1" applyFill="1" applyBorder="1" applyAlignment="1" applyProtection="1">
      <alignment horizontal="center" vertical="center" wrapText="1"/>
    </xf>
    <xf numFmtId="0" fontId="48" fillId="14" borderId="105" xfId="0" applyFont="1" applyFill="1" applyBorder="1" applyAlignment="1">
      <alignment horizontal="center" vertical="center" wrapText="1"/>
    </xf>
    <xf numFmtId="0" fontId="48" fillId="14" borderId="45" xfId="0" applyFont="1" applyFill="1" applyBorder="1" applyAlignment="1">
      <alignment horizontal="center" vertical="center" wrapText="1"/>
    </xf>
    <xf numFmtId="2" fontId="68" fillId="14" borderId="45" xfId="0" applyNumberFormat="1" applyFont="1" applyFill="1" applyBorder="1" applyAlignment="1">
      <alignment horizontal="center" vertical="center"/>
    </xf>
    <xf numFmtId="0" fontId="68" fillId="14" borderId="45" xfId="0" applyFont="1" applyFill="1" applyBorder="1" applyAlignment="1">
      <alignment horizontal="center" vertical="center"/>
    </xf>
    <xf numFmtId="2" fontId="44" fillId="14" borderId="71" xfId="2" applyNumberFormat="1" applyFont="1" applyFill="1" applyBorder="1" applyAlignment="1" applyProtection="1">
      <alignment horizontal="center" vertical="center"/>
    </xf>
    <xf numFmtId="20" fontId="21" fillId="14" borderId="0" xfId="0" applyNumberFormat="1" applyFont="1" applyFill="1" applyBorder="1" applyAlignment="1" applyProtection="1">
      <alignment horizontal="center" vertical="center"/>
    </xf>
    <xf numFmtId="20" fontId="21" fillId="14" borderId="91" xfId="0" applyNumberFormat="1" applyFont="1" applyFill="1" applyBorder="1" applyAlignment="1" applyProtection="1">
      <alignment horizontal="center" vertical="center"/>
    </xf>
    <xf numFmtId="0" fontId="34" fillId="2" borderId="51" xfId="3" applyFont="1" applyBorder="1" applyAlignment="1">
      <alignment horizontal="center" vertical="center" wrapText="1"/>
    </xf>
    <xf numFmtId="0" fontId="34" fillId="2" borderId="30" xfId="3" applyFont="1" applyBorder="1" applyAlignment="1">
      <alignment horizontal="center" vertical="center" wrapText="1"/>
    </xf>
    <xf numFmtId="0" fontId="34" fillId="2" borderId="90" xfId="3" applyFont="1" applyBorder="1" applyAlignment="1">
      <alignment horizontal="center" vertical="center" wrapText="1"/>
    </xf>
    <xf numFmtId="0" fontId="34" fillId="2" borderId="50" xfId="3" applyFont="1" applyBorder="1" applyAlignment="1" applyProtection="1">
      <alignment horizontal="center" vertical="center" wrapText="1"/>
    </xf>
    <xf numFmtId="0" fontId="34" fillId="2" borderId="0" xfId="3" applyFont="1" applyBorder="1" applyAlignment="1" applyProtection="1">
      <alignment horizontal="center" vertical="center" wrapText="1"/>
    </xf>
    <xf numFmtId="0" fontId="34" fillId="2" borderId="91" xfId="3" applyFont="1" applyBorder="1" applyAlignment="1" applyProtection="1">
      <alignment horizontal="center" vertical="center" wrapText="1"/>
    </xf>
    <xf numFmtId="0" fontId="24" fillId="0" borderId="0" xfId="1" applyFont="1" applyFill="1" applyBorder="1" applyAlignment="1">
      <alignment horizontal="center" vertical="center" wrapText="1"/>
    </xf>
    <xf numFmtId="0" fontId="23" fillId="14" borderId="33" xfId="0" applyFont="1" applyFill="1" applyBorder="1" applyAlignment="1">
      <alignment horizontal="center" vertical="center" textRotation="90"/>
    </xf>
    <xf numFmtId="0" fontId="23" fillId="14" borderId="29" xfId="0" applyFont="1" applyFill="1" applyBorder="1" applyAlignment="1">
      <alignment horizontal="center" vertical="center" textRotation="90"/>
    </xf>
    <xf numFmtId="0" fontId="23" fillId="14" borderId="80" xfId="0" applyFont="1" applyFill="1" applyBorder="1" applyAlignment="1">
      <alignment horizontal="center" vertical="center" textRotation="90"/>
    </xf>
    <xf numFmtId="0" fontId="34" fillId="2" borderId="21" xfId="3" applyFont="1" applyBorder="1" applyAlignment="1">
      <alignment horizontal="center" vertical="center" wrapText="1"/>
    </xf>
    <xf numFmtId="0" fontId="34" fillId="2" borderId="15" xfId="3" applyFont="1" applyBorder="1" applyAlignment="1">
      <alignment horizontal="center" vertical="center" wrapText="1"/>
    </xf>
    <xf numFmtId="0" fontId="34" fillId="2" borderId="47" xfId="3" applyFont="1" applyBorder="1" applyAlignment="1">
      <alignment horizontal="center" vertical="center" wrapText="1"/>
    </xf>
    <xf numFmtId="20" fontId="21" fillId="14" borderId="87" xfId="0" applyNumberFormat="1" applyFont="1" applyFill="1" applyBorder="1" applyAlignment="1" applyProtection="1">
      <alignment horizontal="center" vertical="center"/>
    </xf>
    <xf numFmtId="20" fontId="21" fillId="14" borderId="88" xfId="0" applyNumberFormat="1" applyFont="1" applyFill="1" applyBorder="1" applyAlignment="1" applyProtection="1">
      <alignment horizontal="center" vertical="center"/>
    </xf>
    <xf numFmtId="20" fontId="21" fillId="14" borderId="30" xfId="0" applyNumberFormat="1" applyFont="1" applyFill="1" applyBorder="1" applyAlignment="1" applyProtection="1">
      <alignment horizontal="center" vertical="center"/>
    </xf>
    <xf numFmtId="20" fontId="21" fillId="14" borderId="90" xfId="0" applyNumberFormat="1" applyFont="1" applyFill="1" applyBorder="1" applyAlignment="1" applyProtection="1">
      <alignment horizontal="center" vertical="center"/>
    </xf>
    <xf numFmtId="1" fontId="44" fillId="14" borderId="50" xfId="2" applyNumberFormat="1" applyFont="1" applyFill="1" applyBorder="1" applyAlignment="1" applyProtection="1">
      <alignment horizontal="center" vertical="center"/>
    </xf>
    <xf numFmtId="20" fontId="72" fillId="31" borderId="125" xfId="0" applyNumberFormat="1" applyFont="1" applyFill="1" applyBorder="1" applyAlignment="1">
      <alignment horizontal="center" vertical="center" wrapText="1"/>
    </xf>
    <xf numFmtId="20" fontId="72" fillId="31" borderId="126" xfId="0" applyNumberFormat="1" applyFont="1" applyFill="1" applyBorder="1" applyAlignment="1">
      <alignment horizontal="center" vertical="center" wrapText="1"/>
    </xf>
    <xf numFmtId="164" fontId="70" fillId="26" borderId="55" xfId="4" applyNumberFormat="1" applyFont="1" applyFill="1" applyBorder="1" applyAlignment="1">
      <alignment horizontal="center" vertical="center" wrapText="1"/>
    </xf>
    <xf numFmtId="164" fontId="70" fillId="26" borderId="56" xfId="4" applyNumberFormat="1" applyFont="1" applyFill="1" applyBorder="1" applyAlignment="1">
      <alignment horizontal="center" vertical="center" wrapText="1"/>
    </xf>
    <xf numFmtId="164" fontId="70" fillId="26" borderId="57" xfId="4" applyNumberFormat="1" applyFont="1" applyFill="1" applyBorder="1" applyAlignment="1">
      <alignment horizontal="center" vertical="center" wrapText="1"/>
    </xf>
    <xf numFmtId="0" fontId="70" fillId="23" borderId="54" xfId="4" applyFont="1" applyFill="1" applyBorder="1" applyAlignment="1">
      <alignment horizontal="center" vertical="center"/>
    </xf>
    <xf numFmtId="0" fontId="70" fillId="23" borderId="56" xfId="4" applyFont="1" applyFill="1" applyBorder="1" applyAlignment="1">
      <alignment horizontal="center" vertical="center"/>
    </xf>
    <xf numFmtId="0" fontId="70" fillId="23" borderId="58" xfId="4" applyFont="1" applyFill="1" applyBorder="1" applyAlignment="1">
      <alignment horizontal="center" vertical="center"/>
    </xf>
    <xf numFmtId="0" fontId="70" fillId="25" borderId="54" xfId="4" applyFont="1" applyFill="1" applyBorder="1" applyAlignment="1">
      <alignment horizontal="center" vertical="center"/>
    </xf>
    <xf numFmtId="0" fontId="70" fillId="25" borderId="56" xfId="4" applyFont="1" applyFill="1" applyBorder="1" applyAlignment="1">
      <alignment horizontal="center" vertical="center"/>
    </xf>
    <xf numFmtId="0" fontId="70" fillId="25" borderId="58" xfId="4" applyFont="1" applyFill="1" applyBorder="1" applyAlignment="1">
      <alignment horizontal="center" vertical="center"/>
    </xf>
    <xf numFmtId="164" fontId="70" fillId="25" borderId="55" xfId="4" applyNumberFormat="1" applyFont="1" applyFill="1" applyBorder="1" applyAlignment="1">
      <alignment horizontal="center" vertical="center" wrapText="1"/>
    </xf>
    <xf numFmtId="164" fontId="70" fillId="25" borderId="56" xfId="4" applyNumberFormat="1" applyFont="1" applyFill="1" applyBorder="1" applyAlignment="1">
      <alignment horizontal="center" vertical="center" wrapText="1"/>
    </xf>
    <xf numFmtId="164" fontId="70" fillId="25" borderId="57" xfId="4" applyNumberFormat="1" applyFont="1" applyFill="1" applyBorder="1" applyAlignment="1">
      <alignment horizontal="center" vertical="center" wrapText="1"/>
    </xf>
    <xf numFmtId="0" fontId="70" fillId="24" borderId="68" xfId="4" applyFont="1" applyFill="1" applyBorder="1" applyAlignment="1">
      <alignment horizontal="center" vertical="center"/>
    </xf>
    <xf numFmtId="0" fontId="70" fillId="24" borderId="65" xfId="4" applyFont="1" applyFill="1" applyBorder="1" applyAlignment="1">
      <alignment horizontal="center" vertical="center"/>
    </xf>
    <xf numFmtId="0" fontId="70" fillId="24" borderId="69" xfId="4" applyFont="1" applyFill="1" applyBorder="1" applyAlignment="1">
      <alignment horizontal="center" vertical="center"/>
    </xf>
    <xf numFmtId="164" fontId="70" fillId="23" borderId="64" xfId="4" applyNumberFormat="1" applyFont="1" applyFill="1" applyBorder="1" applyAlignment="1">
      <alignment horizontal="center" vertical="center" wrapText="1"/>
    </xf>
    <xf numFmtId="164" fontId="70" fillId="23" borderId="65" xfId="4" applyNumberFormat="1" applyFont="1" applyFill="1" applyBorder="1" applyAlignment="1">
      <alignment horizontal="center" vertical="center" wrapText="1"/>
    </xf>
    <xf numFmtId="164" fontId="70" fillId="23" borderId="66" xfId="4" applyNumberFormat="1" applyFont="1" applyFill="1" applyBorder="1" applyAlignment="1">
      <alignment horizontal="center" vertical="center" wrapText="1"/>
    </xf>
    <xf numFmtId="0" fontId="70" fillId="23" borderId="67" xfId="4" applyFont="1" applyFill="1" applyBorder="1" applyAlignment="1">
      <alignment horizontal="center" vertical="center"/>
    </xf>
    <xf numFmtId="0" fontId="70" fillId="23" borderId="61" xfId="4" applyFont="1" applyFill="1" applyBorder="1" applyAlignment="1">
      <alignment horizontal="center" vertical="center"/>
    </xf>
    <xf numFmtId="0" fontId="70" fillId="23" borderId="63" xfId="4" applyFont="1" applyFill="1" applyBorder="1" applyAlignment="1">
      <alignment horizontal="center" vertical="center"/>
    </xf>
    <xf numFmtId="164" fontId="70" fillId="28" borderId="60" xfId="4" applyNumberFormat="1" applyFont="1" applyFill="1" applyBorder="1" applyAlignment="1">
      <alignment horizontal="center" vertical="center" wrapText="1"/>
    </xf>
    <xf numFmtId="164" fontId="70" fillId="28" borderId="61" xfId="4" applyNumberFormat="1" applyFont="1" applyFill="1" applyBorder="1" applyAlignment="1">
      <alignment horizontal="center" vertical="center" wrapText="1"/>
    </xf>
    <xf numFmtId="164" fontId="70" fillId="28" borderId="62" xfId="4" applyNumberFormat="1" applyFont="1" applyFill="1" applyBorder="1" applyAlignment="1">
      <alignment horizontal="center" vertical="center" wrapText="1"/>
    </xf>
    <xf numFmtId="0" fontId="70" fillId="27" borderId="54" xfId="4" applyFont="1" applyFill="1" applyBorder="1" applyAlignment="1">
      <alignment horizontal="center" vertical="center"/>
    </xf>
    <xf numFmtId="0" fontId="70" fillId="27" borderId="56" xfId="4" applyFont="1" applyFill="1" applyBorder="1" applyAlignment="1">
      <alignment horizontal="center" vertical="center"/>
    </xf>
    <xf numFmtId="0" fontId="70" fillId="27" borderId="58" xfId="4" applyFont="1" applyFill="1" applyBorder="1" applyAlignment="1">
      <alignment horizontal="center" vertical="center"/>
    </xf>
    <xf numFmtId="164" fontId="70" fillId="24" borderId="55" xfId="4" applyNumberFormat="1" applyFont="1" applyFill="1" applyBorder="1" applyAlignment="1">
      <alignment horizontal="center" vertical="center" wrapText="1"/>
    </xf>
    <xf numFmtId="164" fontId="70" fillId="24" borderId="56" xfId="4" applyNumberFormat="1" applyFont="1" applyFill="1" applyBorder="1" applyAlignment="1">
      <alignment horizontal="center" vertical="center" wrapText="1"/>
    </xf>
    <xf numFmtId="164" fontId="70" fillId="24" borderId="57" xfId="4" applyNumberFormat="1" applyFont="1" applyFill="1" applyBorder="1" applyAlignment="1">
      <alignment horizontal="center" vertical="center" wrapText="1"/>
    </xf>
    <xf numFmtId="164" fontId="70" fillId="27" borderId="55" xfId="4" applyNumberFormat="1" applyFont="1" applyFill="1" applyBorder="1" applyAlignment="1">
      <alignment horizontal="center" vertical="center" wrapText="1"/>
    </xf>
    <xf numFmtId="164" fontId="70" fillId="27" borderId="56" xfId="4" applyNumberFormat="1" applyFont="1" applyFill="1" applyBorder="1" applyAlignment="1">
      <alignment horizontal="center" vertical="center" wrapText="1"/>
    </xf>
    <xf numFmtId="164" fontId="70" fillId="27" borderId="57" xfId="4" applyNumberFormat="1" applyFont="1" applyFill="1" applyBorder="1" applyAlignment="1">
      <alignment horizontal="center" vertical="center" wrapText="1"/>
    </xf>
    <xf numFmtId="0" fontId="70" fillId="26" borderId="54" xfId="4" applyFont="1" applyFill="1" applyBorder="1" applyAlignment="1">
      <alignment horizontal="center" vertical="center"/>
    </xf>
    <xf numFmtId="0" fontId="70" fillId="26" borderId="56" xfId="4" applyFont="1" applyFill="1" applyBorder="1" applyAlignment="1">
      <alignment horizontal="center" vertical="center"/>
    </xf>
    <xf numFmtId="0" fontId="70" fillId="26" borderId="58" xfId="4" applyFont="1" applyFill="1" applyBorder="1" applyAlignment="1">
      <alignment horizontal="center" vertical="center"/>
    </xf>
    <xf numFmtId="0" fontId="36" fillId="2" borderId="108" xfId="0" applyNumberFormat="1" applyFont="1" applyFill="1" applyBorder="1" applyAlignment="1">
      <alignment horizontal="center" vertical="center" wrapText="1"/>
    </xf>
    <xf numFmtId="0" fontId="36" fillId="2" borderId="109" xfId="0" applyNumberFormat="1" applyFont="1" applyFill="1" applyBorder="1" applyAlignment="1">
      <alignment horizontal="center" vertical="center" wrapText="1"/>
    </xf>
    <xf numFmtId="0" fontId="36" fillId="2" borderId="110" xfId="0" applyNumberFormat="1" applyFont="1" applyFill="1" applyBorder="1" applyAlignment="1">
      <alignment horizontal="center" vertical="center" wrapText="1"/>
    </xf>
    <xf numFmtId="0" fontId="36" fillId="2" borderId="48" xfId="0" applyNumberFormat="1" applyFont="1" applyFill="1" applyBorder="1" applyAlignment="1">
      <alignment horizontal="center" vertical="center" wrapText="1"/>
    </xf>
    <xf numFmtId="0" fontId="36" fillId="2" borderId="38" xfId="0" applyNumberFormat="1" applyFont="1" applyFill="1" applyBorder="1" applyAlignment="1">
      <alignment horizontal="center" vertical="center" wrapText="1"/>
    </xf>
    <xf numFmtId="0" fontId="36" fillId="2" borderId="49" xfId="0" applyNumberFormat="1" applyFont="1" applyFill="1" applyBorder="1" applyAlignment="1">
      <alignment horizontal="center" vertical="center" wrapText="1"/>
    </xf>
    <xf numFmtId="20" fontId="21" fillId="14" borderId="15" xfId="0" applyNumberFormat="1" applyFont="1" applyFill="1" applyBorder="1" applyAlignment="1" applyProtection="1">
      <alignment horizontal="center" vertical="center"/>
    </xf>
    <xf numFmtId="20" fontId="21" fillId="14" borderId="121" xfId="0" applyNumberFormat="1" applyFont="1" applyFill="1" applyBorder="1" applyAlignment="1" applyProtection="1">
      <alignment horizontal="center" vertical="center"/>
    </xf>
    <xf numFmtId="2" fontId="21" fillId="14" borderId="44" xfId="0" applyNumberFormat="1" applyFont="1" applyFill="1" applyBorder="1" applyAlignment="1">
      <alignment horizontal="center" vertical="center" wrapText="1"/>
    </xf>
    <xf numFmtId="2" fontId="21" fillId="14" borderId="45" xfId="0" applyNumberFormat="1" applyFont="1" applyFill="1" applyBorder="1" applyAlignment="1">
      <alignment horizontal="center" vertical="center" wrapText="1"/>
    </xf>
    <xf numFmtId="0" fontId="48" fillId="14" borderId="44" xfId="0" applyFont="1" applyFill="1" applyBorder="1" applyAlignment="1">
      <alignment horizontal="center" vertical="center" wrapText="1"/>
    </xf>
    <xf numFmtId="0" fontId="22" fillId="6" borderId="101" xfId="4" applyFont="1" applyFill="1" applyBorder="1" applyAlignment="1">
      <alignment horizontal="center" vertical="center" wrapText="1"/>
    </xf>
    <xf numFmtId="0" fontId="22" fillId="6" borderId="102" xfId="4" applyFont="1" applyFill="1" applyBorder="1" applyAlignment="1">
      <alignment horizontal="center" vertical="center" wrapText="1"/>
    </xf>
    <xf numFmtId="20" fontId="9" fillId="5" borderId="20" xfId="1" applyNumberFormat="1" applyFont="1" applyFill="1" applyBorder="1" applyAlignment="1">
      <alignment horizontal="center" vertical="center"/>
    </xf>
    <xf numFmtId="20" fontId="9" fillId="5" borderId="19" xfId="1" applyNumberFormat="1" applyFont="1" applyFill="1" applyBorder="1" applyAlignment="1">
      <alignment horizontal="center" vertical="center"/>
    </xf>
    <xf numFmtId="0" fontId="19" fillId="30" borderId="12" xfId="12" applyFont="1" applyFill="1" applyAlignment="1" applyProtection="1">
      <alignment horizontal="center"/>
    </xf>
    <xf numFmtId="0" fontId="19" fillId="30" borderId="112" xfId="12" applyFont="1" applyFill="1" applyBorder="1" applyAlignment="1" applyProtection="1">
      <alignment horizontal="center"/>
    </xf>
    <xf numFmtId="0" fontId="34" fillId="2" borderId="111" xfId="3" applyFont="1" applyBorder="1" applyAlignment="1">
      <alignment horizontal="center" vertical="center" wrapText="1"/>
    </xf>
    <xf numFmtId="0" fontId="34" fillId="2" borderId="10" xfId="3" applyFont="1" applyBorder="1" applyAlignment="1">
      <alignment horizontal="center" vertical="center" wrapText="1"/>
    </xf>
    <xf numFmtId="164" fontId="33" fillId="8" borderId="111" xfId="4" applyNumberFormat="1" applyFont="1" applyFill="1" applyBorder="1" applyAlignment="1">
      <alignment horizontal="center" vertical="center" wrapText="1"/>
    </xf>
    <xf numFmtId="164" fontId="33" fillId="8" borderId="10" xfId="4" applyNumberFormat="1" applyFont="1" applyFill="1" applyBorder="1" applyAlignment="1">
      <alignment horizontal="center" vertical="center" wrapText="1"/>
    </xf>
    <xf numFmtId="164" fontId="33" fillId="9" borderId="111" xfId="4" applyNumberFormat="1" applyFont="1" applyFill="1" applyBorder="1" applyAlignment="1">
      <alignment horizontal="center" vertical="center" wrapText="1"/>
    </xf>
    <xf numFmtId="164" fontId="33" fillId="9" borderId="10" xfId="4" applyNumberFormat="1" applyFont="1" applyFill="1" applyBorder="1" applyAlignment="1">
      <alignment horizontal="center" vertical="center" wrapText="1"/>
    </xf>
    <xf numFmtId="164" fontId="33" fillId="11" borderId="111" xfId="4" applyNumberFormat="1" applyFont="1" applyFill="1" applyBorder="1" applyAlignment="1">
      <alignment horizontal="center" vertical="center" wrapText="1"/>
    </xf>
    <xf numFmtId="164" fontId="33" fillId="11" borderId="10" xfId="4" applyNumberFormat="1" applyFont="1" applyFill="1" applyBorder="1" applyAlignment="1">
      <alignment horizontal="center" vertical="center" wrapText="1"/>
    </xf>
    <xf numFmtId="0" fontId="15" fillId="0" borderId="11" xfId="5" applyFont="1" applyBorder="1" applyAlignment="1" applyProtection="1">
      <alignment horizontal="left" vertical="center"/>
    </xf>
    <xf numFmtId="0" fontId="15" fillId="0" borderId="79" xfId="5" applyFont="1" applyBorder="1" applyAlignment="1" applyProtection="1">
      <alignment horizontal="left" vertical="center"/>
    </xf>
    <xf numFmtId="164" fontId="33" fillId="10" borderId="111" xfId="4" applyNumberFormat="1" applyFont="1" applyFill="1" applyBorder="1" applyAlignment="1">
      <alignment horizontal="center" vertical="center" wrapText="1"/>
    </xf>
    <xf numFmtId="164" fontId="33" fillId="10" borderId="10" xfId="4" applyNumberFormat="1" applyFont="1" applyFill="1" applyBorder="1" applyAlignment="1">
      <alignment horizontal="center" vertical="center" wrapText="1"/>
    </xf>
    <xf numFmtId="164" fontId="33" fillId="12" borderId="51" xfId="4" applyNumberFormat="1" applyFont="1" applyFill="1" applyBorder="1" applyAlignment="1">
      <alignment horizontal="center" vertical="center" wrapText="1"/>
    </xf>
    <xf numFmtId="164" fontId="33" fillId="12" borderId="107" xfId="4" applyNumberFormat="1" applyFont="1" applyFill="1" applyBorder="1" applyAlignment="1">
      <alignment horizontal="center" vertical="center" wrapText="1"/>
    </xf>
    <xf numFmtId="0" fontId="22" fillId="6" borderId="0" xfId="4" applyFont="1" applyFill="1" applyBorder="1" applyAlignment="1" applyProtection="1">
      <alignment horizontal="center" vertical="center" wrapText="1"/>
    </xf>
    <xf numFmtId="0" fontId="22" fillId="6" borderId="11" xfId="4" applyFont="1" applyFill="1" applyBorder="1" applyAlignment="1" applyProtection="1">
      <alignment horizontal="center" vertical="center" wrapText="1"/>
    </xf>
    <xf numFmtId="0" fontId="12" fillId="16" borderId="6" xfId="0" applyFont="1" applyFill="1" applyBorder="1" applyAlignment="1" applyProtection="1">
      <alignment horizontal="center" vertical="center" wrapText="1"/>
    </xf>
    <xf numFmtId="0" fontId="12" fillId="16" borderId="11" xfId="0" applyFont="1" applyFill="1" applyBorder="1" applyAlignment="1" applyProtection="1">
      <alignment horizontal="center" vertical="center" wrapText="1"/>
    </xf>
    <xf numFmtId="0" fontId="23" fillId="16" borderId="39" xfId="10" applyFont="1" applyFill="1" applyBorder="1" applyAlignment="1" applyProtection="1">
      <alignment horizontal="center" vertical="center" wrapText="1"/>
    </xf>
    <xf numFmtId="0" fontId="23" fillId="16" borderId="40" xfId="10" applyFont="1" applyFill="1" applyBorder="1" applyAlignment="1" applyProtection="1">
      <alignment horizontal="center" vertical="center" wrapText="1"/>
    </xf>
    <xf numFmtId="0" fontId="19" fillId="30" borderId="0" xfId="12" applyFill="1" applyBorder="1" applyAlignment="1" applyProtection="1">
      <alignment horizontal="center"/>
    </xf>
    <xf numFmtId="0" fontId="19" fillId="30" borderId="32" xfId="12" applyFill="1" applyBorder="1" applyAlignment="1" applyProtection="1">
      <alignment horizontal="center"/>
    </xf>
    <xf numFmtId="164" fontId="33" fillId="12" borderId="50" xfId="4" applyNumberFormat="1" applyFont="1" applyFill="1" applyBorder="1" applyAlignment="1">
      <alignment horizontal="center" vertical="center" wrapText="1"/>
    </xf>
    <xf numFmtId="0" fontId="22" fillId="6" borderId="32" xfId="4" applyFont="1" applyFill="1" applyBorder="1" applyAlignment="1" applyProtection="1">
      <alignment horizontal="center" vertical="center" wrapText="1"/>
    </xf>
    <xf numFmtId="0" fontId="22" fillId="6" borderId="41" xfId="4" applyFont="1" applyFill="1" applyBorder="1" applyAlignment="1" applyProtection="1">
      <alignment horizontal="center" vertical="center" wrapText="1"/>
    </xf>
    <xf numFmtId="0" fontId="23" fillId="16" borderId="42" xfId="10" applyFont="1" applyFill="1" applyBorder="1" applyAlignment="1" applyProtection="1">
      <alignment horizontal="center" vertical="center" wrapText="1"/>
    </xf>
    <xf numFmtId="0" fontId="23" fillId="16" borderId="43" xfId="10" applyFont="1" applyFill="1" applyBorder="1" applyAlignment="1" applyProtection="1">
      <alignment horizontal="center" vertical="center" wrapText="1"/>
    </xf>
    <xf numFmtId="0" fontId="19" fillId="30" borderId="0" xfId="12" applyFill="1" applyBorder="1" applyAlignment="1">
      <alignment horizontal="center"/>
    </xf>
    <xf numFmtId="0" fontId="19" fillId="30" borderId="32" xfId="12" applyFill="1" applyBorder="1" applyAlignment="1">
      <alignment horizontal="center"/>
    </xf>
    <xf numFmtId="0" fontId="22" fillId="6" borderId="32" xfId="4" applyFont="1" applyFill="1" applyBorder="1" applyAlignment="1">
      <alignment horizontal="center" vertical="center" wrapText="1"/>
    </xf>
    <xf numFmtId="0" fontId="22" fillId="6" borderId="41" xfId="4" applyFont="1" applyFill="1" applyBorder="1" applyAlignment="1">
      <alignment horizontal="center" vertical="center" wrapText="1"/>
    </xf>
    <xf numFmtId="0" fontId="23" fillId="16" borderId="42" xfId="10" applyFont="1" applyFill="1" applyBorder="1" applyAlignment="1">
      <alignment horizontal="center" vertical="center" wrapText="1"/>
    </xf>
    <xf numFmtId="0" fontId="23" fillId="16" borderId="43" xfId="10" applyFont="1" applyFill="1" applyBorder="1" applyAlignment="1">
      <alignment horizontal="center" vertical="center" wrapText="1"/>
    </xf>
  </cellXfs>
  <cellStyles count="21">
    <cellStyle name="Date" xfId="8" xr:uid="{00000000-0005-0000-0000-000000000000}"/>
    <cellStyle name="Date 4" xfId="17" xr:uid="{00000000-0005-0000-0000-000001000000}"/>
    <cellStyle name="Followed Hyperlink" xfId="13" builtinId="9" hidden="1"/>
    <cellStyle name="Followed Hyperlink" xfId="14" builtinId="9" hidden="1"/>
    <cellStyle name="Followed Hyperlink" xfId="15" builtinId="9" hidden="1"/>
    <cellStyle name="Followed Hyperlink" xfId="16" builtinId="9" hidden="1"/>
    <cellStyle name="Heading 1" xfId="2" builtinId="16" customBuiltin="1"/>
    <cellStyle name="Heading 1 2" xfId="10" xr:uid="{00000000-0005-0000-0000-000007000000}"/>
    <cellStyle name="Heading 2" xfId="3" builtinId="17" customBuiltin="1"/>
    <cellStyle name="Heading 4 2" xfId="9" xr:uid="{00000000-0005-0000-0000-000009000000}"/>
    <cellStyle name="Hours" xfId="7" xr:uid="{00000000-0005-0000-0000-00000A000000}"/>
    <cellStyle name="Hours 4" xfId="20" xr:uid="{00000000-0005-0000-0000-00000B000000}"/>
    <cellStyle name="Hyperlink" xfId="4" builtinId="8"/>
    <cellStyle name="Normal" xfId="0" builtinId="0" customBuiltin="1"/>
    <cellStyle name="Normal 2" xfId="5" xr:uid="{00000000-0005-0000-0000-00000E000000}"/>
    <cellStyle name="Normal 2 4" xfId="19" xr:uid="{00000000-0005-0000-0000-00000F000000}"/>
    <cellStyle name="Phone" xfId="11" xr:uid="{00000000-0005-0000-0000-000010000000}"/>
    <cellStyle name="Time" xfId="6" xr:uid="{00000000-0005-0000-0000-000011000000}"/>
    <cellStyle name="Time 4" xfId="18" xr:uid="{00000000-0005-0000-0000-000012000000}"/>
    <cellStyle name="Title" xfId="1" builtinId="15" customBuiltin="1"/>
    <cellStyle name="Title 2" xfId="12" xr:uid="{00000000-0005-0000-0000-000014000000}"/>
  </cellStyles>
  <dxfs count="153">
    <dxf>
      <font>
        <strike val="0"/>
        <outline val="0"/>
        <shadow val="0"/>
        <u val="none"/>
        <vertAlign val="baseline"/>
        <sz val="14"/>
        <color theme="1"/>
        <name val="Verdana"/>
        <scheme val="minor"/>
      </font>
      <numFmt numFmtId="2" formatCode="0.00"/>
      <alignment horizontal="center" vertical="center" textRotation="0" wrapText="0" indent="0" justifyLastLine="0" shrinkToFit="0" readingOrder="0"/>
      <border diagonalUp="0" diagonalDown="0" outline="0">
        <left/>
        <right style="thick">
          <color auto="1"/>
        </right>
        <top/>
        <bottom/>
      </border>
    </dxf>
    <dxf>
      <font>
        <b/>
        <i val="0"/>
        <strike val="0"/>
        <condense val="0"/>
        <extend val="0"/>
        <outline val="0"/>
        <shadow val="0"/>
        <u val="none"/>
        <vertAlign val="baseline"/>
        <sz val="14"/>
        <color theme="1"/>
        <name val="Verdana"/>
        <scheme val="minor"/>
      </font>
      <numFmt numFmtId="4" formatCode="#,##0.00"/>
      <fill>
        <patternFill patternType="solid">
          <fgColor indexed="64"/>
          <bgColor rgb="FF00B0F0"/>
        </patternFill>
      </fill>
      <alignment horizontal="right" vertical="center" textRotation="0" wrapText="0" indent="0" justifyLastLine="0" shrinkToFit="0" readingOrder="0"/>
      <border diagonalUp="0" diagonalDown="0">
        <left style="thick">
          <color auto="1"/>
        </left>
        <right/>
        <top/>
        <bottom/>
        <vertical/>
        <horizontal/>
      </border>
    </dxf>
    <dxf>
      <font>
        <b/>
        <i val="0"/>
        <strike val="0"/>
        <condense val="0"/>
        <extend val="0"/>
        <outline val="0"/>
        <shadow val="0"/>
        <u val="none"/>
        <vertAlign val="baseline"/>
        <sz val="14"/>
        <color theme="1"/>
        <name val="Verdana"/>
        <scheme val="minor"/>
      </font>
      <numFmt numFmtId="2" formatCode="0.00"/>
      <fill>
        <patternFill patternType="solid">
          <fgColor indexed="64"/>
          <bgColor theme="5" tint="0.59999389629810485"/>
        </patternFill>
      </fill>
      <alignment horizontal="center" vertical="center" textRotation="0" wrapText="1" indent="0" justifyLastLine="0" shrinkToFit="0" readingOrder="0"/>
      <border diagonalUp="0" diagonalDown="0" outline="0">
        <left style="thick">
          <color auto="1"/>
        </left>
        <right/>
        <top/>
        <bottom/>
      </border>
      <protection locked="0" hidden="0"/>
    </dxf>
    <dxf>
      <font>
        <strike val="0"/>
        <outline val="0"/>
        <shadow val="0"/>
        <u val="none"/>
        <vertAlign val="baseline"/>
        <sz val="13"/>
        <color theme="1"/>
        <name val="Verdana"/>
        <scheme val="minor"/>
      </font>
      <numFmt numFmtId="3" formatCode="#,##0"/>
      <fill>
        <patternFill patternType="none">
          <fgColor indexed="64"/>
          <bgColor indexed="65"/>
        </patternFill>
      </fill>
      <alignment horizontal="center" vertical="center" textRotation="0" wrapText="0" indent="0" justifyLastLine="0" shrinkToFit="0" readingOrder="0"/>
      <border diagonalUp="0" diagonalDown="0">
        <left/>
        <right style="thick">
          <color auto="1"/>
        </right>
        <top/>
        <bottom style="thin">
          <color theme="0" tint="-0.24994659260841701"/>
        </bottom>
        <vertical/>
        <horizontal/>
      </border>
      <protection locked="0" hidden="0"/>
    </dxf>
    <dxf>
      <font>
        <b/>
        <i/>
        <strike val="0"/>
        <outline val="0"/>
        <shadow val="0"/>
        <u val="none"/>
        <vertAlign val="baseline"/>
        <sz val="10"/>
        <color theme="1"/>
        <name val="Verdana"/>
        <scheme val="minor"/>
      </font>
      <fill>
        <patternFill patternType="none">
          <fgColor indexed="64"/>
          <bgColor indexed="65"/>
        </patternFill>
      </fill>
      <alignment horizontal="left" vertical="center" textRotation="0" wrapText="1" indent="0" justifyLastLine="0" shrinkToFit="0" readingOrder="0"/>
      <border diagonalUp="0" diagonalDown="0">
        <left/>
        <right/>
        <top/>
        <bottom style="thin">
          <color theme="0" tint="-0.24994659260841701"/>
        </bottom>
        <vertical/>
        <horizontal/>
      </border>
      <protection locked="0" hidden="0"/>
    </dxf>
    <dxf>
      <font>
        <strike val="0"/>
        <outline val="0"/>
        <shadow val="0"/>
        <u val="none"/>
        <vertAlign val="baseline"/>
        <sz val="13"/>
        <color theme="1"/>
        <name val="Verdana"/>
        <scheme val="minor"/>
      </font>
      <numFmt numFmtId="1" formatCode="0"/>
      <fill>
        <patternFill patternType="none">
          <fgColor indexed="64"/>
          <bgColor indexed="65"/>
        </patternFill>
      </fill>
      <alignment horizontal="center" vertical="center" textRotation="0" wrapText="0" indent="0" justifyLastLine="0" shrinkToFit="0" readingOrder="0"/>
      <border diagonalUp="0" diagonalDown="0">
        <left/>
        <right/>
        <top/>
        <bottom style="thin">
          <color theme="0" tint="-0.24994659260841701"/>
        </bottom>
        <vertical/>
        <horizontal/>
      </border>
      <protection locked="0" hidden="0"/>
    </dxf>
    <dxf>
      <font>
        <b val="0"/>
        <i val="0"/>
        <strike val="0"/>
        <condense val="0"/>
        <extend val="0"/>
        <outline val="0"/>
        <shadow val="0"/>
        <u val="none"/>
        <vertAlign val="baseline"/>
        <sz val="13"/>
        <color theme="1"/>
        <name val="Verdana"/>
        <scheme val="minor"/>
      </font>
      <numFmt numFmtId="1" formatCode="0"/>
      <fill>
        <patternFill patternType="none">
          <fgColor indexed="64"/>
          <bgColor indexed="65"/>
        </patternFill>
      </fill>
      <alignment horizontal="left" vertical="center" textRotation="0" wrapText="0" indent="0" justifyLastLine="0" shrinkToFit="0" readingOrder="0"/>
      <border diagonalUp="0" diagonalDown="0">
        <left/>
        <right/>
        <top/>
        <bottom style="thin">
          <color theme="0" tint="-0.24994659260841701"/>
        </bottom>
        <vertical/>
        <horizontal/>
      </border>
      <protection locked="0" hidden="0"/>
    </dxf>
    <dxf>
      <font>
        <strike val="0"/>
        <outline val="0"/>
        <shadow val="0"/>
        <u val="none"/>
        <vertAlign val="baseline"/>
        <sz val="13"/>
        <color theme="1"/>
        <name val="Verdana"/>
        <scheme val="minor"/>
      </font>
      <numFmt numFmtId="1" formatCode="0"/>
      <fill>
        <patternFill patternType="none">
          <fgColor indexed="64"/>
          <bgColor indexed="65"/>
        </patternFill>
      </fill>
      <alignment horizontal="left" vertical="center" textRotation="0" wrapText="0" indent="0" justifyLastLine="0" shrinkToFit="0" readingOrder="0"/>
      <border diagonalUp="0" diagonalDown="0">
        <left/>
        <right/>
        <top/>
        <bottom style="thin">
          <color theme="0" tint="-0.24994659260841701"/>
        </bottom>
        <vertical/>
        <horizontal/>
      </border>
      <protection locked="0" hidden="0"/>
    </dxf>
    <dxf>
      <font>
        <strike val="0"/>
        <outline val="0"/>
        <shadow val="0"/>
        <u val="none"/>
        <vertAlign val="baseline"/>
        <sz val="13"/>
        <color theme="1"/>
        <name val="Verdana"/>
        <scheme val="minor"/>
      </font>
      <numFmt numFmtId="1" formatCode="0"/>
      <fill>
        <patternFill patternType="none">
          <fgColor indexed="64"/>
          <bgColor indexed="65"/>
        </patternFill>
      </fill>
      <alignment horizontal="left" vertical="center" textRotation="0" wrapText="0" indent="0" justifyLastLine="0" shrinkToFit="0" readingOrder="0"/>
      <border diagonalUp="0" diagonalDown="0">
        <left/>
        <right/>
        <top/>
        <bottom style="thin">
          <color theme="0" tint="-0.24994659260841701"/>
        </bottom>
        <vertical/>
        <horizontal/>
      </border>
      <protection locked="0" hidden="0"/>
    </dxf>
    <dxf>
      <font>
        <strike val="0"/>
        <outline val="0"/>
        <shadow val="0"/>
        <u val="none"/>
        <vertAlign val="baseline"/>
        <sz val="13"/>
        <color theme="1"/>
        <name val="Verdana"/>
        <scheme val="minor"/>
      </font>
      <numFmt numFmtId="168" formatCode="ddd/yyyy/mm/dd"/>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3"/>
        <color rgb="FF000000"/>
        <name val="Verdana"/>
        <scheme val="none"/>
      </font>
      <alignment vertical="center" textRotation="0" indent="0" justifyLastLine="0" shrinkToFit="0" readingOrder="0"/>
    </dxf>
    <dxf>
      <font>
        <b/>
        <strike val="0"/>
        <outline val="0"/>
        <shadow val="0"/>
        <u val="none"/>
        <vertAlign val="baseline"/>
        <sz val="12"/>
        <color theme="1"/>
        <name val="Tahoma"/>
        <scheme val="major"/>
      </font>
      <alignment horizontal="left" vertical="center" textRotation="0" indent="0" justifyLastLine="0" shrinkToFit="0" readingOrder="0"/>
    </dxf>
    <dxf>
      <font>
        <strike val="0"/>
        <outline val="0"/>
        <shadow val="0"/>
        <u val="none"/>
        <vertAlign val="baseline"/>
        <sz val="14"/>
        <color theme="1"/>
        <name val="Verdana"/>
        <scheme val="minor"/>
      </font>
      <numFmt numFmtId="2" formatCode="0.00"/>
      <alignment horizontal="center" vertical="center" textRotation="0" wrapText="0" indent="0" justifyLastLine="0" shrinkToFit="0" readingOrder="0"/>
      <border diagonalUp="0" diagonalDown="0">
        <left/>
        <right style="thick">
          <color auto="1"/>
        </right>
        <top/>
        <bottom/>
      </border>
    </dxf>
    <dxf>
      <font>
        <b val="0"/>
        <i val="0"/>
        <strike val="0"/>
        <condense val="0"/>
        <extend val="0"/>
        <outline val="0"/>
        <shadow val="0"/>
        <u val="none"/>
        <vertAlign val="baseline"/>
        <sz val="14"/>
        <color theme="1"/>
        <name val="Verdana"/>
        <scheme val="minor"/>
      </font>
      <numFmt numFmtId="4" formatCode="#,##0.00"/>
      <fill>
        <patternFill patternType="solid">
          <fgColor indexed="64"/>
          <bgColor rgb="FF00B0F0"/>
        </patternFill>
      </fill>
      <alignment horizontal="right" vertical="center" textRotation="0" wrapText="0" indent="0" justifyLastLine="0" shrinkToFit="0" readingOrder="0"/>
      <border diagonalUp="0" diagonalDown="0" outline="0">
        <left style="thick">
          <color auto="1"/>
        </left>
        <right/>
        <top/>
        <bottom/>
      </border>
    </dxf>
    <dxf>
      <font>
        <b/>
        <i val="0"/>
        <strike val="0"/>
        <condense val="0"/>
        <extend val="0"/>
        <outline val="0"/>
        <shadow val="0"/>
        <u val="none"/>
        <vertAlign val="baseline"/>
        <sz val="14"/>
        <color theme="1"/>
        <name val="Verdana"/>
        <scheme val="minor"/>
      </font>
      <numFmt numFmtId="2" formatCode="0.00"/>
      <fill>
        <patternFill patternType="solid">
          <fgColor indexed="64"/>
          <bgColor theme="5" tint="0.59999389629810485"/>
        </patternFill>
      </fill>
      <alignment horizontal="center" vertical="center" textRotation="0" wrapText="1" indent="0" justifyLastLine="0" shrinkToFit="0" readingOrder="0"/>
      <border diagonalUp="0" diagonalDown="0">
        <left style="thick">
          <color auto="1"/>
        </left>
        <right style="medium">
          <color auto="1"/>
        </right>
        <top/>
        <bottom/>
        <vertical/>
        <horizontal/>
      </border>
      <protection locked="0" hidden="0"/>
    </dxf>
    <dxf>
      <font>
        <strike val="0"/>
        <outline val="0"/>
        <shadow val="0"/>
        <u val="none"/>
        <vertAlign val="baseline"/>
        <sz val="13"/>
        <color theme="1"/>
        <name val="Verdana"/>
        <scheme val="minor"/>
      </font>
      <numFmt numFmtId="3" formatCode="#,##0"/>
      <fill>
        <patternFill patternType="none">
          <fgColor indexed="64"/>
          <bgColor indexed="65"/>
        </patternFill>
      </fill>
      <alignment horizontal="center" vertical="center" textRotation="0" wrapText="0" indent="0" justifyLastLine="0" shrinkToFit="0" readingOrder="0"/>
      <protection locked="0" hidden="0"/>
    </dxf>
    <dxf>
      <font>
        <strike val="0"/>
        <outline val="0"/>
        <shadow val="0"/>
        <u val="none"/>
        <vertAlign val="baseline"/>
        <sz val="10"/>
        <color theme="1"/>
        <name val="Verdana"/>
        <scheme val="minor"/>
      </font>
      <alignment horizontal="left" vertical="center" textRotation="0" wrapText="1" indent="0" justifyLastLine="0" shrinkToFit="0" readingOrder="0"/>
      <protection locked="0" hidden="0"/>
    </dxf>
    <dxf>
      <font>
        <strike val="0"/>
        <outline val="0"/>
        <shadow val="0"/>
        <u val="none"/>
        <vertAlign val="baseline"/>
        <sz val="13"/>
        <color theme="1"/>
        <name val="Verdana"/>
        <scheme val="minor"/>
      </font>
      <numFmt numFmtId="1" formatCode="0"/>
      <alignment horizontal="center" vertical="center" textRotation="0" indent="0" justifyLastLine="0" shrinkToFit="0" readingOrder="0"/>
      <protection locked="0" hidden="0"/>
    </dxf>
    <dxf>
      <font>
        <b val="0"/>
        <i val="0"/>
        <strike val="0"/>
        <condense val="0"/>
        <extend val="0"/>
        <outline val="0"/>
        <shadow val="0"/>
        <u val="none"/>
        <vertAlign val="baseline"/>
        <sz val="13"/>
        <color theme="1"/>
        <name val="Verdana"/>
        <scheme val="minor"/>
      </font>
      <numFmt numFmtId="1" formatCode="0"/>
      <fill>
        <patternFill patternType="none">
          <fgColor indexed="64"/>
          <bgColor indexed="65"/>
        </patternFill>
      </fill>
      <alignment horizontal="left" vertical="center" textRotation="0" wrapText="0" indent="0" justifyLastLine="0" shrinkToFit="0" readingOrder="0"/>
      <protection locked="0" hidden="0"/>
    </dxf>
    <dxf>
      <font>
        <strike val="0"/>
        <outline val="0"/>
        <shadow val="0"/>
        <u val="none"/>
        <vertAlign val="baseline"/>
        <sz val="13"/>
        <color theme="1"/>
        <name val="Verdana"/>
        <scheme val="minor"/>
      </font>
      <numFmt numFmtId="1" formatCode="0"/>
      <alignment vertical="center" textRotation="0" indent="0" justifyLastLine="0" shrinkToFit="0" readingOrder="0"/>
      <protection locked="0" hidden="0"/>
    </dxf>
    <dxf>
      <font>
        <strike val="0"/>
        <outline val="0"/>
        <shadow val="0"/>
        <u val="none"/>
        <vertAlign val="baseline"/>
        <sz val="13"/>
        <color theme="1"/>
        <name val="Verdana"/>
        <scheme val="minor"/>
      </font>
      <numFmt numFmtId="1" formatCode="0"/>
      <alignment vertical="center" textRotation="0" indent="0" justifyLastLine="0" shrinkToFit="0" readingOrder="0"/>
      <protection locked="0" hidden="0"/>
    </dxf>
    <dxf>
      <font>
        <strike val="0"/>
        <outline val="0"/>
        <shadow val="0"/>
        <u val="none"/>
        <vertAlign val="baseline"/>
        <sz val="13"/>
        <color theme="1"/>
        <name val="Verdana"/>
        <scheme val="minor"/>
      </font>
      <alignment vertical="center" textRotation="0" indent="0" justifyLastLine="0" shrinkToFit="0" readingOrder="0"/>
    </dxf>
    <dxf>
      <font>
        <strike val="0"/>
        <outline val="0"/>
        <shadow val="0"/>
        <u val="none"/>
        <vertAlign val="baseline"/>
        <sz val="13"/>
        <color rgb="FF000000"/>
        <name val="Verdana"/>
        <scheme val="none"/>
      </font>
      <alignment vertical="center" textRotation="0" indent="0" justifyLastLine="0" shrinkToFit="0" readingOrder="0"/>
    </dxf>
    <dxf>
      <font>
        <b/>
        <strike val="0"/>
        <outline val="0"/>
        <shadow val="0"/>
        <u val="none"/>
        <vertAlign val="baseline"/>
        <sz val="12"/>
        <color theme="1"/>
        <name val="Tahoma"/>
        <scheme val="major"/>
      </font>
      <alignment horizontal="left" vertical="center" textRotation="0" indent="0" justifyLastLine="0" shrinkToFit="0" readingOrder="0"/>
    </dxf>
    <dxf>
      <font>
        <b/>
        <strike val="0"/>
        <outline val="0"/>
        <shadow val="0"/>
        <u val="none"/>
        <vertAlign val="baseline"/>
        <sz val="16"/>
        <color theme="1"/>
        <name val="Verdana"/>
        <scheme val="minor"/>
      </font>
      <numFmt numFmtId="2" formatCode="0.00"/>
      <alignment horizontal="center" vertical="center" textRotation="0" wrapText="0" indent="0" justifyLastLine="0" shrinkToFit="0" readingOrder="0"/>
      <border diagonalUp="0" diagonalDown="0" outline="0">
        <left/>
        <right style="thick">
          <color auto="1"/>
        </right>
        <top/>
        <bottom/>
      </border>
    </dxf>
    <dxf>
      <font>
        <b/>
        <i val="0"/>
        <strike val="0"/>
        <condense val="0"/>
        <extend val="0"/>
        <outline val="0"/>
        <shadow val="0"/>
        <u val="none"/>
        <vertAlign val="baseline"/>
        <sz val="14"/>
        <color theme="1"/>
        <name val="Verdana"/>
        <scheme val="minor"/>
      </font>
      <numFmt numFmtId="4" formatCode="#,##0.00"/>
      <fill>
        <patternFill patternType="solid">
          <fgColor indexed="64"/>
          <bgColor rgb="FF00B0F0"/>
        </patternFill>
      </fill>
      <alignment horizontal="right" vertical="center" textRotation="0" wrapText="0" indent="0" justifyLastLine="0" shrinkToFit="0" readingOrder="0"/>
      <border diagonalUp="0" diagonalDown="0" outline="0">
        <left style="thick">
          <color auto="1"/>
        </left>
        <right/>
        <top/>
        <bottom/>
      </border>
    </dxf>
    <dxf>
      <font>
        <b/>
        <i val="0"/>
        <strike val="0"/>
        <condense val="0"/>
        <extend val="0"/>
        <outline val="0"/>
        <shadow val="0"/>
        <u val="none"/>
        <vertAlign val="baseline"/>
        <sz val="14"/>
        <color theme="1"/>
        <name val="Verdana"/>
        <scheme val="minor"/>
      </font>
      <numFmt numFmtId="2" formatCode="0.00"/>
      <fill>
        <patternFill patternType="solid">
          <fgColor indexed="64"/>
          <bgColor theme="5" tint="0.59999389629810485"/>
        </patternFill>
      </fill>
      <alignment horizontal="center" vertical="center" textRotation="0" wrapText="1" indent="0" justifyLastLine="0" shrinkToFit="0" readingOrder="0"/>
      <border diagonalUp="0" diagonalDown="0" outline="0">
        <left style="thick">
          <color auto="1"/>
        </left>
        <right/>
        <top/>
        <bottom/>
      </border>
      <protection locked="0" hidden="0"/>
    </dxf>
    <dxf>
      <font>
        <strike val="0"/>
        <outline val="0"/>
        <shadow val="0"/>
        <u val="none"/>
        <vertAlign val="baseline"/>
        <sz val="13"/>
        <color theme="1"/>
        <name val="Verdana"/>
        <scheme val="minor"/>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ck">
          <color auto="1"/>
        </right>
        <top/>
        <bottom/>
        <vertical/>
        <horizontal/>
      </border>
      <protection locked="0" hidden="0"/>
    </dxf>
    <dxf>
      <font>
        <b/>
        <i/>
        <strike val="0"/>
        <outline val="0"/>
        <shadow val="0"/>
        <u val="none"/>
        <vertAlign val="baseline"/>
        <sz val="10"/>
        <color theme="1"/>
        <name val="Verdana"/>
        <scheme val="minor"/>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strike val="0"/>
        <outline val="0"/>
        <shadow val="0"/>
        <u val="none"/>
        <vertAlign val="baseline"/>
        <sz val="13"/>
        <color theme="1"/>
        <name val="Verdana"/>
        <scheme val="minor"/>
      </font>
      <numFmt numFmtId="1" formatCode="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3"/>
        <color theme="1"/>
        <name val="Verdana"/>
        <scheme val="minor"/>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right/>
        <top/>
        <bottom style="thin">
          <color theme="0" tint="-0.24994659260841701"/>
        </bottom>
      </border>
      <protection locked="0" hidden="0"/>
    </dxf>
    <dxf>
      <font>
        <strike val="0"/>
        <outline val="0"/>
        <shadow val="0"/>
        <u val="none"/>
        <vertAlign val="baseline"/>
        <sz val="13"/>
        <color theme="1"/>
        <name val="Verdana"/>
        <scheme val="minor"/>
      </font>
      <numFmt numFmtId="1" formatCode="0"/>
      <fill>
        <patternFill patternType="none">
          <fgColor indexed="64"/>
          <bgColor indexed="65"/>
        </patternFill>
      </fill>
      <alignment horizontal="center" vertical="center" textRotation="0" wrapText="0" indent="0" justifyLastLine="0" shrinkToFit="0" readingOrder="0"/>
      <protection locked="0" hidden="0"/>
    </dxf>
    <dxf>
      <font>
        <strike val="0"/>
        <outline val="0"/>
        <shadow val="0"/>
        <u val="none"/>
        <vertAlign val="baseline"/>
        <sz val="13"/>
        <color theme="1"/>
        <name val="Verdana"/>
        <scheme val="minor"/>
      </font>
      <numFmt numFmtId="1" formatCode="0"/>
      <fill>
        <patternFill patternType="none">
          <fgColor indexed="64"/>
          <bgColor indexed="65"/>
        </patternFill>
      </fill>
      <alignment horizontal="center" vertical="center" textRotation="0" wrapText="0" indent="0" justifyLastLine="0" shrinkToFit="0" readingOrder="0"/>
      <protection locked="0" hidden="0"/>
    </dxf>
    <dxf>
      <font>
        <strike val="0"/>
        <outline val="0"/>
        <shadow val="0"/>
        <u val="none"/>
        <vertAlign val="baseline"/>
        <sz val="13"/>
        <color theme="1"/>
        <name val="Verdana"/>
        <scheme val="minor"/>
      </font>
      <numFmt numFmtId="168" formatCode="ddd/yyyy/mm/dd"/>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3"/>
        <color rgb="FF000000"/>
        <name val="Verdana"/>
        <scheme val="none"/>
      </font>
      <alignment vertical="center" textRotation="0" indent="0" justifyLastLine="0" shrinkToFit="0" readingOrder="0"/>
    </dxf>
    <dxf>
      <font>
        <b/>
        <strike val="0"/>
        <outline val="0"/>
        <shadow val="0"/>
        <u val="none"/>
        <vertAlign val="baseline"/>
        <sz val="12"/>
        <color theme="1"/>
        <name val="Tahoma"/>
        <scheme val="major"/>
      </font>
      <alignment horizontal="left" vertical="center" textRotation="0" indent="0" justifyLastLine="0" shrinkToFit="0" readingOrder="0"/>
    </dxf>
    <dxf>
      <font>
        <strike val="0"/>
        <outline val="0"/>
        <shadow val="0"/>
        <u val="none"/>
        <vertAlign val="baseline"/>
        <sz val="14"/>
        <color theme="1"/>
        <name val="Verdana"/>
        <scheme val="minor"/>
      </font>
      <numFmt numFmtId="2" formatCode="0.00"/>
      <alignment horizontal="center" vertical="center" textRotation="0" wrapText="0" indent="0" justifyLastLine="0" shrinkToFit="0" readingOrder="0"/>
      <border diagonalUp="0" diagonalDown="0">
        <left/>
        <right style="thick">
          <color auto="1"/>
        </right>
        <top/>
        <bottom/>
      </border>
    </dxf>
    <dxf>
      <font>
        <b val="0"/>
        <i val="0"/>
        <strike val="0"/>
        <condense val="0"/>
        <extend val="0"/>
        <outline val="0"/>
        <shadow val="0"/>
        <u val="none"/>
        <vertAlign val="baseline"/>
        <sz val="14"/>
        <color theme="1"/>
        <name val="Verdana"/>
        <scheme val="minor"/>
      </font>
      <numFmt numFmtId="4" formatCode="#,##0.00"/>
      <fill>
        <patternFill patternType="solid">
          <fgColor indexed="64"/>
          <bgColor rgb="FF00B0F0"/>
        </patternFill>
      </fill>
      <alignment horizontal="right" vertical="center" textRotation="0" wrapText="0" indent="0" justifyLastLine="0" shrinkToFit="0" readingOrder="0"/>
      <border diagonalUp="0" diagonalDown="0" outline="0">
        <left style="thick">
          <color auto="1"/>
        </left>
        <right/>
        <top/>
        <bottom/>
      </border>
    </dxf>
    <dxf>
      <font>
        <b/>
        <i val="0"/>
        <strike val="0"/>
        <condense val="0"/>
        <extend val="0"/>
        <outline val="0"/>
        <shadow val="0"/>
        <u val="none"/>
        <vertAlign val="baseline"/>
        <sz val="14"/>
        <color theme="1"/>
        <name val="Verdana"/>
        <scheme val="minor"/>
      </font>
      <numFmt numFmtId="2" formatCode="0.00"/>
      <fill>
        <patternFill patternType="solid">
          <fgColor indexed="64"/>
          <bgColor theme="5" tint="0.59999389629810485"/>
        </patternFill>
      </fill>
      <alignment horizontal="center" vertical="center" textRotation="0" wrapText="1" indent="0" justifyLastLine="0" shrinkToFit="0" readingOrder="0"/>
      <border diagonalUp="0" diagonalDown="0">
        <left style="thick">
          <color auto="1"/>
        </left>
        <right style="medium">
          <color auto="1"/>
        </right>
        <top/>
        <bottom/>
        <vertical/>
        <horizontal/>
      </border>
      <protection locked="0" hidden="0"/>
    </dxf>
    <dxf>
      <font>
        <strike val="0"/>
        <outline val="0"/>
        <shadow val="0"/>
        <u val="none"/>
        <vertAlign val="baseline"/>
        <sz val="13"/>
        <color theme="1"/>
        <name val="Verdana"/>
        <scheme val="minor"/>
      </font>
      <numFmt numFmtId="3" formatCode="#,##0"/>
      <fill>
        <patternFill patternType="none">
          <fgColor indexed="64"/>
          <bgColor indexed="65"/>
        </patternFill>
      </fill>
      <alignment horizontal="center" vertical="center" textRotation="0" wrapText="0" indent="0" justifyLastLine="0" shrinkToFit="0" readingOrder="0"/>
      <protection locked="0" hidden="0"/>
    </dxf>
    <dxf>
      <font>
        <strike val="0"/>
        <outline val="0"/>
        <shadow val="0"/>
        <u val="none"/>
        <vertAlign val="baseline"/>
        <sz val="10"/>
        <color theme="1"/>
        <name val="Verdana"/>
        <scheme val="minor"/>
      </font>
      <alignment horizontal="left" vertical="center" textRotation="0" wrapText="1" indent="0" justifyLastLine="0" shrinkToFit="0" readingOrder="0"/>
      <protection locked="0" hidden="0"/>
    </dxf>
    <dxf>
      <font>
        <strike val="0"/>
        <outline val="0"/>
        <shadow val="0"/>
        <u val="none"/>
        <vertAlign val="baseline"/>
        <sz val="13"/>
        <color theme="1"/>
        <name val="Verdana"/>
        <scheme val="minor"/>
      </font>
      <numFmt numFmtId="1" formatCode="0"/>
      <alignment horizontal="center" vertical="center" textRotation="0" indent="0" justifyLastLine="0" shrinkToFit="0" readingOrder="0"/>
      <protection locked="0" hidden="0"/>
    </dxf>
    <dxf>
      <font>
        <strike val="0"/>
        <outline val="0"/>
        <shadow val="0"/>
        <u val="none"/>
        <vertAlign val="baseline"/>
        <sz val="13"/>
        <color theme="1"/>
        <name val="Verdana"/>
        <scheme val="minor"/>
      </font>
      <numFmt numFmtId="1" formatCode="0"/>
      <alignment horizontal="center" vertical="center" textRotation="0" indent="0" justifyLastLine="0" shrinkToFit="0" readingOrder="0"/>
      <protection locked="0" hidden="0"/>
    </dxf>
    <dxf>
      <font>
        <strike val="0"/>
        <outline val="0"/>
        <shadow val="0"/>
        <u val="none"/>
        <vertAlign val="baseline"/>
        <sz val="13"/>
        <color theme="1"/>
        <name val="Verdana"/>
        <scheme val="minor"/>
      </font>
      <numFmt numFmtId="1" formatCode="0"/>
      <alignment horizontal="center" vertical="center" textRotation="0" indent="0" justifyLastLine="0" shrinkToFit="0" readingOrder="0"/>
      <protection locked="0" hidden="0"/>
    </dxf>
    <dxf>
      <font>
        <strike val="0"/>
        <outline val="0"/>
        <shadow val="0"/>
        <u val="none"/>
        <vertAlign val="baseline"/>
        <sz val="13"/>
        <color theme="1"/>
        <name val="Verdana"/>
        <scheme val="minor"/>
      </font>
      <alignment vertical="center" textRotation="0" indent="0" justifyLastLine="0" shrinkToFit="0" readingOrder="0"/>
    </dxf>
    <dxf>
      <font>
        <strike val="0"/>
        <outline val="0"/>
        <shadow val="0"/>
        <u val="none"/>
        <vertAlign val="baseline"/>
        <sz val="13"/>
        <color rgb="FF000000"/>
        <name val="Verdana"/>
        <scheme val="none"/>
      </font>
      <alignment vertical="center" textRotation="0" indent="0" justifyLastLine="0" shrinkToFit="0" readingOrder="0"/>
    </dxf>
    <dxf>
      <font>
        <b/>
        <strike val="0"/>
        <outline val="0"/>
        <shadow val="0"/>
        <u val="none"/>
        <vertAlign val="baseline"/>
        <sz val="12"/>
        <color theme="1"/>
        <name val="Tahoma"/>
        <scheme val="major"/>
      </font>
      <alignment horizontal="left" vertical="center" textRotation="0" indent="0" justifyLastLine="0" shrinkToFit="0" readingOrder="0"/>
    </dxf>
    <dxf>
      <font>
        <b/>
        <strike val="0"/>
        <outline val="0"/>
        <shadow val="0"/>
        <u val="none"/>
        <vertAlign val="baseline"/>
        <sz val="16"/>
        <color theme="1"/>
        <name val="Verdana"/>
        <scheme val="minor"/>
      </font>
      <numFmt numFmtId="2" formatCode="0.00"/>
      <alignment horizontal="center" vertical="center" textRotation="0" wrapText="0" indent="0" justifyLastLine="0" shrinkToFit="0" readingOrder="0"/>
      <border diagonalUp="0" diagonalDown="0" outline="0">
        <left/>
        <right style="thick">
          <color auto="1"/>
        </right>
        <top/>
        <bottom/>
      </border>
    </dxf>
    <dxf>
      <font>
        <b/>
        <i val="0"/>
        <strike val="0"/>
        <condense val="0"/>
        <extend val="0"/>
        <outline val="0"/>
        <shadow val="0"/>
        <u val="none"/>
        <vertAlign val="baseline"/>
        <sz val="14"/>
        <color theme="1"/>
        <name val="Verdana"/>
        <scheme val="minor"/>
      </font>
      <numFmt numFmtId="4" formatCode="#,##0.00"/>
      <fill>
        <patternFill patternType="solid">
          <fgColor indexed="64"/>
          <bgColor rgb="FF00B0F0"/>
        </patternFill>
      </fill>
      <alignment horizontal="right" vertical="center" textRotation="0" wrapText="0" indent="0" justifyLastLine="0" shrinkToFit="0" readingOrder="0"/>
      <border diagonalUp="0" diagonalDown="0" outline="0">
        <left style="thick">
          <color auto="1"/>
        </left>
        <right/>
        <top/>
        <bottom/>
      </border>
    </dxf>
    <dxf>
      <font>
        <b/>
        <i val="0"/>
        <strike val="0"/>
        <condense val="0"/>
        <extend val="0"/>
        <outline val="0"/>
        <shadow val="0"/>
        <u val="none"/>
        <vertAlign val="baseline"/>
        <sz val="14"/>
        <color theme="1"/>
        <name val="Verdana"/>
        <scheme val="minor"/>
      </font>
      <numFmt numFmtId="2" formatCode="0.00"/>
      <fill>
        <patternFill patternType="solid">
          <fgColor indexed="64"/>
          <bgColor theme="5" tint="0.59999389629810485"/>
        </patternFill>
      </fill>
      <alignment horizontal="center" vertical="center" textRotation="0" wrapText="1" indent="0" justifyLastLine="0" shrinkToFit="0" readingOrder="0"/>
      <border diagonalUp="0" diagonalDown="0" outline="0">
        <left style="thick">
          <color auto="1"/>
        </left>
        <right/>
        <top/>
        <bottom/>
      </border>
      <protection locked="0" hidden="0"/>
    </dxf>
    <dxf>
      <font>
        <strike val="0"/>
        <outline val="0"/>
        <shadow val="0"/>
        <u val="none"/>
        <vertAlign val="baseline"/>
        <sz val="13"/>
        <color theme="1"/>
        <name val="Verdana"/>
        <scheme val="minor"/>
      </font>
      <numFmt numFmtId="3" formatCode="#,##0"/>
      <fill>
        <patternFill patternType="none">
          <fgColor indexed="64"/>
          <bgColor indexed="65"/>
        </patternFill>
      </fill>
      <alignment horizontal="center" vertical="center" textRotation="0" wrapText="0" indent="0" justifyLastLine="0" shrinkToFit="0" readingOrder="0"/>
      <protection locked="0" hidden="0"/>
    </dxf>
    <dxf>
      <font>
        <strike val="0"/>
        <outline val="0"/>
        <shadow val="0"/>
        <u val="none"/>
        <vertAlign val="baseline"/>
        <sz val="10"/>
        <color theme="1"/>
        <name val="Verdana"/>
        <scheme val="minor"/>
      </font>
      <alignment horizontal="left" vertical="center" textRotation="0" wrapText="1" indent="0" justifyLastLine="0" shrinkToFit="0" readingOrder="0"/>
      <protection locked="0" hidden="0"/>
    </dxf>
    <dxf>
      <font>
        <strike val="0"/>
        <outline val="0"/>
        <shadow val="0"/>
        <u val="none"/>
        <vertAlign val="baseline"/>
        <sz val="13"/>
        <color theme="1"/>
        <name val="Verdana"/>
        <scheme val="minor"/>
      </font>
      <numFmt numFmtId="1" formatCode="0"/>
      <alignment horizontal="center" vertical="center" textRotation="0" indent="0" justifyLastLine="0" shrinkToFit="0" readingOrder="0"/>
      <protection locked="0" hidden="0"/>
    </dxf>
    <dxf>
      <font>
        <b val="0"/>
        <i val="0"/>
        <strike val="0"/>
        <condense val="0"/>
        <extend val="0"/>
        <outline val="0"/>
        <shadow val="0"/>
        <u val="none"/>
        <vertAlign val="baseline"/>
        <sz val="13"/>
        <color theme="1"/>
        <name val="Verdana"/>
        <scheme val="minor"/>
      </font>
      <numFmt numFmtId="1" formatCode="0"/>
      <alignment horizontal="center" vertical="center" textRotation="0" wrapText="0" indent="0" justifyLastLine="0" shrinkToFit="0" readingOrder="0"/>
      <protection locked="0" hidden="0"/>
    </dxf>
    <dxf>
      <font>
        <strike val="0"/>
        <outline val="0"/>
        <shadow val="0"/>
        <u val="none"/>
        <vertAlign val="baseline"/>
        <sz val="13"/>
        <color theme="1"/>
        <name val="Verdana"/>
        <scheme val="minor"/>
      </font>
      <numFmt numFmtId="1" formatCode="0"/>
      <alignment horizontal="center" vertical="center" textRotation="0" indent="0" justifyLastLine="0" shrinkToFit="0" readingOrder="0"/>
      <protection locked="0" hidden="0"/>
    </dxf>
    <dxf>
      <font>
        <strike val="0"/>
        <outline val="0"/>
        <shadow val="0"/>
        <u val="none"/>
        <vertAlign val="baseline"/>
        <sz val="13"/>
        <color theme="1"/>
        <name val="Verdana"/>
        <scheme val="minor"/>
      </font>
      <numFmt numFmtId="1" formatCode="0"/>
      <alignment horizontal="center" vertical="center" textRotation="0" indent="0" justifyLastLine="0" shrinkToFit="0" readingOrder="0"/>
      <protection locked="0" hidden="0"/>
    </dxf>
    <dxf>
      <font>
        <strike val="0"/>
        <outline val="0"/>
        <shadow val="0"/>
        <u val="none"/>
        <vertAlign val="baseline"/>
        <sz val="13"/>
        <color theme="1"/>
        <name val="Verdana"/>
        <scheme val="minor"/>
      </font>
      <numFmt numFmtId="168" formatCode="ddd/yyyy/mm/dd"/>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3"/>
        <color rgb="FF000000"/>
        <name val="Verdana"/>
        <scheme val="none"/>
      </font>
      <alignment vertical="center" textRotation="0" indent="0" justifyLastLine="0" shrinkToFit="0" readingOrder="0"/>
    </dxf>
    <dxf>
      <font>
        <b/>
        <strike val="0"/>
        <outline val="0"/>
        <shadow val="0"/>
        <u val="none"/>
        <vertAlign val="baseline"/>
        <sz val="12"/>
        <color theme="1"/>
        <name val="Tahoma"/>
        <scheme val="major"/>
      </font>
      <alignment horizontal="left" vertical="center" textRotation="0" indent="0" justifyLastLine="0" shrinkToFit="0" readingOrder="0"/>
    </dxf>
    <dxf>
      <font>
        <b/>
        <strike val="0"/>
        <outline val="0"/>
        <shadow val="0"/>
        <u val="none"/>
        <vertAlign val="baseline"/>
        <sz val="16"/>
        <color theme="1"/>
        <name val="Verdana"/>
        <scheme val="minor"/>
      </font>
      <numFmt numFmtId="2" formatCode="0.00"/>
      <alignment horizontal="center" vertical="center" textRotation="0" wrapText="0" indent="0" justifyLastLine="0" shrinkToFit="0" readingOrder="0"/>
      <border diagonalUp="0" diagonalDown="0" outline="0">
        <left/>
        <right style="thick">
          <color auto="1"/>
        </right>
        <top/>
        <bottom/>
      </border>
    </dxf>
    <dxf>
      <font>
        <b/>
        <i val="0"/>
        <strike val="0"/>
        <condense val="0"/>
        <extend val="0"/>
        <outline val="0"/>
        <shadow val="0"/>
        <u val="none"/>
        <vertAlign val="baseline"/>
        <sz val="14"/>
        <color theme="1"/>
        <name val="Verdana"/>
        <scheme val="minor"/>
      </font>
      <numFmt numFmtId="4" formatCode="#,##0.00"/>
      <fill>
        <patternFill patternType="solid">
          <fgColor indexed="64"/>
          <bgColor rgb="FF00B0F0"/>
        </patternFill>
      </fill>
      <alignment horizontal="right" vertical="center" textRotation="0" wrapText="0" indent="0" justifyLastLine="0" shrinkToFit="0" readingOrder="0"/>
      <border diagonalUp="0" diagonalDown="0">
        <left style="thick">
          <color auto="1"/>
        </left>
        <right/>
        <top/>
        <bottom/>
        <vertical/>
        <horizontal/>
      </border>
    </dxf>
    <dxf>
      <font>
        <b/>
        <i val="0"/>
        <strike val="0"/>
        <condense val="0"/>
        <extend val="0"/>
        <outline val="0"/>
        <shadow val="0"/>
        <u val="none"/>
        <vertAlign val="baseline"/>
        <sz val="14"/>
        <color theme="1"/>
        <name val="Verdana"/>
        <scheme val="minor"/>
      </font>
      <numFmt numFmtId="2" formatCode="0.00"/>
      <fill>
        <patternFill patternType="solid">
          <fgColor indexed="64"/>
          <bgColor theme="5" tint="0.59999389629810485"/>
        </patternFill>
      </fill>
      <alignment horizontal="center" vertical="center" textRotation="0" wrapText="1" indent="0" justifyLastLine="0" shrinkToFit="0" readingOrder="0"/>
      <protection locked="0" hidden="0"/>
    </dxf>
    <dxf>
      <font>
        <strike val="0"/>
        <outline val="0"/>
        <shadow val="0"/>
        <u val="none"/>
        <vertAlign val="baseline"/>
        <sz val="13"/>
        <color theme="1"/>
        <name val="Verdana"/>
        <scheme val="minor"/>
      </font>
      <numFmt numFmtId="3" formatCode="#,##0"/>
      <fill>
        <patternFill patternType="none">
          <fgColor indexed="64"/>
          <bgColor indexed="65"/>
        </patternFill>
      </fill>
      <alignment horizontal="center" vertical="center" textRotation="0" wrapText="0" indent="0" justifyLastLine="0" shrinkToFit="0" readingOrder="0"/>
      <border diagonalUp="0" diagonalDown="0">
        <left/>
        <right style="thick">
          <color auto="1"/>
        </right>
        <top/>
        <bottom/>
        <vertical/>
        <horizontal/>
      </border>
      <protection locked="0" hidden="0"/>
    </dxf>
    <dxf>
      <font>
        <b/>
        <i/>
        <strike val="0"/>
        <outline val="0"/>
        <shadow val="0"/>
        <u val="none"/>
        <vertAlign val="baseline"/>
        <sz val="10"/>
        <color theme="1"/>
        <name val="Verdana"/>
        <scheme val="minor"/>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strike val="0"/>
        <outline val="0"/>
        <shadow val="0"/>
        <u val="none"/>
        <vertAlign val="baseline"/>
        <sz val="13"/>
        <color theme="1"/>
        <name val="Verdana"/>
        <scheme val="minor"/>
      </font>
      <numFmt numFmtId="1" formatCode="0"/>
      <alignment horizontal="center" vertical="center" textRotation="0" wrapText="0" indent="0" justifyLastLine="0" shrinkToFit="0" readingOrder="0"/>
      <protection locked="0" hidden="0"/>
    </dxf>
    <dxf>
      <font>
        <b val="0"/>
        <i val="0"/>
        <strike val="0"/>
        <condense val="0"/>
        <extend val="0"/>
        <outline val="0"/>
        <shadow val="0"/>
        <u val="none"/>
        <vertAlign val="baseline"/>
        <sz val="13"/>
        <color theme="1"/>
        <name val="Verdana"/>
        <scheme val="minor"/>
      </font>
      <numFmt numFmtId="1" formatCode="0"/>
      <alignment horizontal="center" vertical="center" textRotation="0" wrapText="0" indent="0" justifyLastLine="0" shrinkToFit="0" readingOrder="0"/>
      <protection locked="0" hidden="0"/>
    </dxf>
    <dxf>
      <font>
        <strike val="0"/>
        <outline val="0"/>
        <shadow val="0"/>
        <u val="none"/>
        <vertAlign val="baseline"/>
        <sz val="13"/>
        <color theme="1"/>
        <name val="Verdana"/>
        <scheme val="minor"/>
      </font>
      <numFmt numFmtId="1" formatCode="0"/>
      <alignment horizontal="center" vertical="center" textRotation="0" wrapText="0" indent="0" justifyLastLine="0" shrinkToFit="0" readingOrder="0"/>
      <protection locked="0" hidden="0"/>
    </dxf>
    <dxf>
      <font>
        <strike val="0"/>
        <outline val="0"/>
        <shadow val="0"/>
        <u val="none"/>
        <vertAlign val="baseline"/>
        <sz val="13"/>
        <color theme="1"/>
        <name val="Verdana"/>
        <scheme val="minor"/>
      </font>
      <numFmt numFmtId="1" formatCode="0"/>
      <alignment horizontal="center" vertical="center" textRotation="0" wrapText="0" indent="0" justifyLastLine="0" shrinkToFit="0" readingOrder="0"/>
      <protection locked="0" hidden="0"/>
    </dxf>
    <dxf>
      <font>
        <strike val="0"/>
        <outline val="0"/>
        <shadow val="0"/>
        <u val="none"/>
        <vertAlign val="baseline"/>
        <sz val="13"/>
        <color theme="1"/>
        <name val="Verdana"/>
        <scheme val="minor"/>
      </font>
      <numFmt numFmtId="168" formatCode="ddd/yyyy/mm/dd"/>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3"/>
        <color rgb="FF000000"/>
        <name val="Verdana"/>
        <scheme val="none"/>
      </font>
      <alignment vertical="center" textRotation="0" indent="0" justifyLastLine="0" shrinkToFit="0" readingOrder="0"/>
    </dxf>
    <dxf>
      <font>
        <b/>
        <strike val="0"/>
        <outline val="0"/>
        <shadow val="0"/>
        <u val="none"/>
        <vertAlign val="baseline"/>
        <sz val="12"/>
        <color theme="1"/>
        <name val="Tahoma"/>
        <scheme val="major"/>
      </font>
      <alignment horizontal="left" vertical="center" textRotation="0" indent="0" justifyLastLine="0" shrinkToFit="0" readingOrder="0"/>
    </dxf>
    <dxf>
      <font>
        <b/>
        <strike val="0"/>
        <outline val="0"/>
        <shadow val="0"/>
        <u val="none"/>
        <vertAlign val="baseline"/>
        <sz val="16"/>
        <color theme="1"/>
        <name val="Verdana"/>
        <scheme val="minor"/>
      </font>
      <numFmt numFmtId="2" formatCode="0.00"/>
      <alignment horizontal="center" vertical="center" textRotation="0" wrapText="0" indent="0" justifyLastLine="0" shrinkToFit="0" readingOrder="0"/>
      <border diagonalUp="0" diagonalDown="0" outline="0">
        <left/>
        <right style="thick">
          <color auto="1"/>
        </right>
        <top/>
        <bottom/>
      </border>
    </dxf>
    <dxf>
      <font>
        <b/>
        <i val="0"/>
        <strike val="0"/>
        <condense val="0"/>
        <extend val="0"/>
        <outline val="0"/>
        <shadow val="0"/>
        <u val="none"/>
        <vertAlign val="baseline"/>
        <sz val="14"/>
        <color theme="1"/>
        <name val="Verdana"/>
        <scheme val="minor"/>
      </font>
      <numFmt numFmtId="4" formatCode="#,##0.00"/>
      <fill>
        <patternFill patternType="solid">
          <fgColor indexed="64"/>
          <bgColor rgb="FF00B0F0"/>
        </patternFill>
      </fill>
      <alignment horizontal="right" vertical="center" textRotation="0" wrapText="0" indent="0" justifyLastLine="0" shrinkToFit="0" readingOrder="0"/>
      <border diagonalUp="0" diagonalDown="0" outline="0">
        <left style="thick">
          <color auto="1"/>
        </left>
        <right/>
        <top/>
        <bottom/>
      </border>
    </dxf>
    <dxf>
      <font>
        <b/>
        <i val="0"/>
        <strike val="0"/>
        <condense val="0"/>
        <extend val="0"/>
        <outline val="0"/>
        <shadow val="0"/>
        <u val="none"/>
        <vertAlign val="baseline"/>
        <sz val="14"/>
        <color theme="1"/>
        <name val="Verdana"/>
        <scheme val="minor"/>
      </font>
      <numFmt numFmtId="2" formatCode="0.00"/>
      <fill>
        <patternFill patternType="solid">
          <fgColor indexed="64"/>
          <bgColor theme="5" tint="0.59999389629810485"/>
        </patternFill>
      </fill>
      <alignment horizontal="center" vertical="center" textRotation="0" wrapText="1" indent="0" justifyLastLine="0" shrinkToFit="0" readingOrder="0"/>
      <border diagonalUp="0" diagonalDown="0" outline="0">
        <left style="thick">
          <color auto="1"/>
        </left>
        <right/>
        <top/>
        <bottom/>
      </border>
      <protection locked="0" hidden="0"/>
    </dxf>
    <dxf>
      <font>
        <strike val="0"/>
        <outline val="0"/>
        <shadow val="0"/>
        <u val="none"/>
        <vertAlign val="baseline"/>
        <sz val="13"/>
        <color theme="1"/>
        <name val="Verdana"/>
        <scheme val="minor"/>
      </font>
      <numFmt numFmtId="3" formatCode="#,##0"/>
      <fill>
        <patternFill patternType="none">
          <fgColor indexed="64"/>
          <bgColor indexed="65"/>
        </patternFill>
      </fill>
      <alignment horizontal="center" vertical="center" textRotation="0" wrapText="0" indent="0" justifyLastLine="0" shrinkToFit="0" readingOrder="0"/>
      <border diagonalUp="0" diagonalDown="0">
        <left/>
        <right style="thick">
          <color auto="1"/>
        </right>
        <top/>
        <bottom/>
        <vertical/>
        <horizontal/>
      </border>
      <protection locked="0" hidden="0"/>
    </dxf>
    <dxf>
      <font>
        <b/>
        <i/>
        <strike val="0"/>
        <outline val="0"/>
        <shadow val="0"/>
        <u val="none"/>
        <vertAlign val="baseline"/>
        <sz val="10"/>
        <color theme="1"/>
        <name val="Verdana"/>
        <scheme val="minor"/>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strike val="0"/>
        <outline val="0"/>
        <shadow val="0"/>
        <u val="none"/>
        <vertAlign val="baseline"/>
        <sz val="13"/>
        <color theme="1"/>
        <name val="Verdana"/>
        <scheme val="minor"/>
      </font>
      <numFmt numFmtId="1" formatCode="0"/>
      <fill>
        <patternFill patternType="none">
          <fgColor indexed="64"/>
          <bgColor indexed="65"/>
        </patternFill>
      </fill>
      <alignment horizontal="center" vertical="center" textRotation="0" wrapText="0" indent="0" justifyLastLine="0" shrinkToFit="0" readingOrder="0"/>
      <protection locked="0" hidden="0"/>
    </dxf>
    <dxf>
      <font>
        <strike val="0"/>
        <outline val="0"/>
        <shadow val="0"/>
        <u val="none"/>
        <vertAlign val="baseline"/>
        <sz val="13"/>
        <color theme="1"/>
        <name val="Verdana"/>
        <scheme val="minor"/>
      </font>
      <numFmt numFmtId="1" formatCode="0"/>
      <alignment horizontal="center" vertical="center" textRotation="0" wrapText="0" indent="0" justifyLastLine="0" shrinkToFit="0" readingOrder="0"/>
      <protection locked="0" hidden="0"/>
    </dxf>
    <dxf>
      <font>
        <strike val="0"/>
        <outline val="0"/>
        <shadow val="0"/>
        <u val="none"/>
        <vertAlign val="baseline"/>
        <sz val="13"/>
        <color theme="1"/>
        <name val="Verdana"/>
        <scheme val="minor"/>
      </font>
      <numFmt numFmtId="1" formatCode="0"/>
      <alignment horizontal="center" vertical="center" textRotation="0" wrapText="0" indent="0" justifyLastLine="0" shrinkToFit="0" readingOrder="0"/>
      <protection locked="0" hidden="0"/>
    </dxf>
    <dxf>
      <font>
        <strike val="0"/>
        <outline val="0"/>
        <shadow val="0"/>
        <u val="none"/>
        <vertAlign val="baseline"/>
        <sz val="13"/>
        <color theme="1"/>
        <name val="Verdana"/>
        <scheme val="minor"/>
      </font>
      <numFmt numFmtId="168" formatCode="ddd/yyyy/mm/dd"/>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3"/>
        <color rgb="FF000000"/>
        <name val="Verdana"/>
        <scheme val="none"/>
      </font>
      <alignment vertical="center" textRotation="0" indent="0" justifyLastLine="0" shrinkToFit="0" readingOrder="0"/>
    </dxf>
    <dxf>
      <font>
        <b/>
        <strike val="0"/>
        <outline val="0"/>
        <shadow val="0"/>
        <u val="none"/>
        <vertAlign val="baseline"/>
        <sz val="12"/>
        <color theme="1"/>
        <name val="Tahoma"/>
        <scheme val="major"/>
      </font>
      <alignment horizontal="left" vertical="center" textRotation="0" indent="0" justifyLastLine="0" shrinkToFit="0" readingOrder="0"/>
    </dxf>
    <dxf>
      <font>
        <strike val="0"/>
        <outline val="0"/>
        <shadow val="0"/>
        <u val="none"/>
        <vertAlign val="baseline"/>
        <sz val="14"/>
        <color theme="1"/>
        <name val="Verdana"/>
        <scheme val="minor"/>
      </font>
      <numFmt numFmtId="2" formatCode="0.00"/>
      <alignment horizontal="center" vertical="center" textRotation="0" wrapText="0" indent="0" justifyLastLine="0" shrinkToFit="0" readingOrder="0"/>
      <border diagonalUp="0" diagonalDown="0" outline="0">
        <left/>
        <right style="thick">
          <color auto="1"/>
        </right>
        <top/>
        <bottom/>
      </border>
    </dxf>
    <dxf>
      <font>
        <b/>
        <i val="0"/>
        <strike val="0"/>
        <condense val="0"/>
        <extend val="0"/>
        <outline val="0"/>
        <shadow val="0"/>
        <u val="none"/>
        <vertAlign val="baseline"/>
        <sz val="14"/>
        <color theme="1"/>
        <name val="Verdana"/>
        <scheme val="minor"/>
      </font>
      <numFmt numFmtId="4" formatCode="#,##0.00"/>
      <fill>
        <patternFill patternType="solid">
          <fgColor indexed="64"/>
          <bgColor rgb="FF00B0F0"/>
        </patternFill>
      </fill>
      <alignment horizontal="right" vertical="center" textRotation="0" wrapText="0" indent="0" justifyLastLine="0" shrinkToFit="0" readingOrder="0"/>
      <border diagonalUp="0" diagonalDown="0">
        <left style="thick">
          <color auto="1"/>
        </left>
        <right/>
        <top/>
        <bottom/>
        <vertical/>
        <horizontal/>
      </border>
    </dxf>
    <dxf>
      <font>
        <b/>
        <i val="0"/>
        <strike val="0"/>
        <condense val="0"/>
        <extend val="0"/>
        <outline val="0"/>
        <shadow val="0"/>
        <u val="none"/>
        <vertAlign val="baseline"/>
        <sz val="14"/>
        <color theme="1"/>
        <name val="Verdana"/>
        <scheme val="minor"/>
      </font>
      <numFmt numFmtId="2" formatCode="0.00"/>
      <fill>
        <patternFill patternType="solid">
          <fgColor indexed="64"/>
          <bgColor theme="5" tint="0.59999389629810485"/>
        </patternFill>
      </fill>
      <alignment horizontal="center" vertical="center" textRotation="0" wrapText="1" indent="0" justifyLastLine="0" shrinkToFit="0" readingOrder="0"/>
      <border diagonalUp="0" diagonalDown="0" outline="0">
        <left style="thick">
          <color auto="1"/>
        </left>
        <right/>
        <top/>
        <bottom/>
      </border>
      <protection locked="0" hidden="0"/>
    </dxf>
    <dxf>
      <font>
        <strike val="0"/>
        <outline val="0"/>
        <shadow val="0"/>
        <u val="none"/>
        <vertAlign val="baseline"/>
        <sz val="13"/>
        <color theme="1"/>
        <name val="Verdana"/>
        <scheme val="minor"/>
      </font>
      <numFmt numFmtId="3" formatCode="#,##0"/>
      <fill>
        <patternFill patternType="solid">
          <fgColor indexed="64"/>
          <bgColor theme="6" tint="0.79998168889431442"/>
        </patternFill>
      </fill>
      <alignment horizontal="center" vertical="center" textRotation="0" wrapText="0" indent="0" justifyLastLine="0" shrinkToFit="0" readingOrder="0"/>
      <border diagonalUp="0" diagonalDown="0">
        <left/>
        <right style="thick">
          <color auto="1"/>
        </right>
        <top/>
        <bottom/>
        <vertical/>
        <horizontal/>
      </border>
      <protection locked="0" hidden="0"/>
    </dxf>
    <dxf>
      <font>
        <b/>
        <i/>
        <strike val="0"/>
        <outline val="0"/>
        <shadow val="0"/>
        <u val="none"/>
        <vertAlign val="baseline"/>
        <sz val="10"/>
        <color theme="1"/>
        <name val="Verdana"/>
        <scheme val="minor"/>
      </font>
      <numFmt numFmtId="0" formatCode="General"/>
      <fill>
        <patternFill patternType="solid">
          <fgColor indexed="64"/>
          <bgColor theme="6" tint="0.79998168889431442"/>
        </patternFill>
      </fill>
      <alignment horizontal="left" vertical="center" textRotation="0" wrapText="1" indent="0" justifyLastLine="0" shrinkToFit="0" readingOrder="0"/>
      <protection locked="0" hidden="0"/>
    </dxf>
    <dxf>
      <font>
        <strike val="0"/>
        <outline val="0"/>
        <shadow val="0"/>
        <u val="none"/>
        <vertAlign val="baseline"/>
        <sz val="13"/>
        <color theme="1"/>
        <name val="Verdana"/>
        <scheme val="minor"/>
      </font>
      <numFmt numFmtId="1" formatCode="0"/>
      <fill>
        <patternFill patternType="solid">
          <fgColor indexed="64"/>
          <bgColor theme="6" tint="0.79998168889431442"/>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3"/>
        <color theme="1"/>
        <name val="Verdana"/>
        <scheme val="minor"/>
      </font>
      <numFmt numFmtId="1" formatCode="0"/>
      <fill>
        <patternFill patternType="solid">
          <fgColor indexed="64"/>
          <bgColor theme="6" tint="0.79998168889431442"/>
        </patternFill>
      </fill>
      <alignment horizontal="center" vertical="center" textRotation="0" wrapText="0" indent="0" justifyLastLine="0" shrinkToFit="0" readingOrder="0"/>
      <protection locked="0" hidden="0"/>
    </dxf>
    <dxf>
      <font>
        <strike val="0"/>
        <outline val="0"/>
        <shadow val="0"/>
        <u val="none"/>
        <vertAlign val="baseline"/>
        <sz val="13"/>
        <color theme="1"/>
        <name val="Verdana"/>
        <scheme val="minor"/>
      </font>
      <numFmt numFmtId="1" formatCode="0"/>
      <fill>
        <patternFill patternType="solid">
          <fgColor indexed="64"/>
          <bgColor theme="6" tint="0.79998168889431442"/>
        </patternFill>
      </fill>
      <alignment horizontal="center" vertical="center" textRotation="0" wrapText="0" indent="0" justifyLastLine="0" shrinkToFit="0" readingOrder="0"/>
      <protection locked="0" hidden="0"/>
    </dxf>
    <dxf>
      <font>
        <strike val="0"/>
        <outline val="0"/>
        <shadow val="0"/>
        <u val="none"/>
        <vertAlign val="baseline"/>
        <sz val="13"/>
        <color theme="1"/>
        <name val="Verdana"/>
        <scheme val="minor"/>
      </font>
      <numFmt numFmtId="1" formatCode="0"/>
      <fill>
        <patternFill patternType="solid">
          <fgColor indexed="64"/>
          <bgColor theme="6" tint="0.79998168889431442"/>
        </patternFill>
      </fill>
      <alignment horizontal="center" vertical="center" textRotation="0" wrapText="0" indent="0" justifyLastLine="0" shrinkToFit="0" readingOrder="0"/>
      <protection locked="0" hidden="0"/>
    </dxf>
    <dxf>
      <font>
        <strike val="0"/>
        <outline val="0"/>
        <shadow val="0"/>
        <u val="none"/>
        <vertAlign val="baseline"/>
        <sz val="13"/>
        <color theme="1"/>
        <name val="Verdana"/>
        <scheme val="minor"/>
      </font>
      <numFmt numFmtId="168" formatCode="ddd/yyyy/mm/dd"/>
      <fill>
        <patternFill patternType="solid">
          <fgColor indexed="64"/>
          <bgColor theme="6" tint="0.79998168889431442"/>
        </patternFill>
      </fill>
      <alignment horizontal="left" vertical="center" textRotation="0" wrapText="0" indent="0" justifyLastLine="0" shrinkToFit="0" readingOrder="0"/>
    </dxf>
    <dxf>
      <font>
        <strike val="0"/>
        <outline val="0"/>
        <shadow val="0"/>
        <u val="none"/>
        <vertAlign val="baseline"/>
        <sz val="13"/>
        <color rgb="FF000000"/>
        <name val="Verdana"/>
        <scheme val="none"/>
      </font>
      <alignment vertical="center" textRotation="0" indent="0" justifyLastLine="0" shrinkToFit="0" readingOrder="0"/>
    </dxf>
    <dxf>
      <font>
        <b/>
        <strike val="0"/>
        <outline val="0"/>
        <shadow val="0"/>
        <u val="none"/>
        <vertAlign val="baseline"/>
        <sz val="12"/>
        <color theme="1"/>
        <name val="Tahoma"/>
        <scheme val="major"/>
      </font>
      <alignment horizontal="left" vertical="center" textRotation="0" indent="0" justifyLastLine="0" shrinkToFit="0" readingOrder="0"/>
    </dxf>
    <dxf>
      <font>
        <b/>
        <strike val="0"/>
        <outline val="0"/>
        <shadow val="0"/>
        <u val="none"/>
        <vertAlign val="baseline"/>
        <sz val="16"/>
        <color theme="1"/>
        <name val="Verdana"/>
        <scheme val="minor"/>
      </font>
      <numFmt numFmtId="2" formatCode="0.00"/>
      <alignment horizontal="center" vertical="center" textRotation="0" wrapText="0" indent="0" justifyLastLine="0" shrinkToFit="0" readingOrder="0"/>
      <border diagonalUp="0" diagonalDown="0" outline="0">
        <left/>
        <right style="thick">
          <color auto="1"/>
        </right>
        <top/>
        <bottom/>
      </border>
    </dxf>
    <dxf>
      <font>
        <b/>
        <i val="0"/>
        <strike val="0"/>
        <condense val="0"/>
        <extend val="0"/>
        <outline val="0"/>
        <shadow val="0"/>
        <u val="none"/>
        <vertAlign val="baseline"/>
        <sz val="14"/>
        <color theme="1"/>
        <name val="Verdana"/>
        <scheme val="minor"/>
      </font>
      <numFmt numFmtId="4" formatCode="#,##0.00"/>
      <fill>
        <patternFill patternType="solid">
          <fgColor indexed="64"/>
          <bgColor rgb="FF00B0F0"/>
        </patternFill>
      </fill>
      <alignment horizontal="right" vertical="center" textRotation="0" wrapText="0" indent="0" justifyLastLine="0" shrinkToFit="0" readingOrder="0"/>
      <border diagonalUp="0" diagonalDown="0">
        <left style="thick">
          <color auto="1"/>
        </left>
        <right/>
        <top/>
        <bottom/>
        <vertical/>
        <horizontal/>
      </border>
    </dxf>
    <dxf>
      <font>
        <b/>
        <i val="0"/>
        <strike val="0"/>
        <condense val="0"/>
        <extend val="0"/>
        <outline val="0"/>
        <shadow val="0"/>
        <u val="none"/>
        <vertAlign val="baseline"/>
        <sz val="14"/>
        <color theme="1"/>
        <name val="Verdana"/>
        <scheme val="minor"/>
      </font>
      <numFmt numFmtId="2" formatCode="0.00"/>
      <fill>
        <patternFill patternType="solid">
          <fgColor indexed="64"/>
          <bgColor theme="5" tint="0.59999389629810485"/>
        </patternFill>
      </fill>
      <alignment horizontal="center" vertical="center" textRotation="0" wrapText="1" indent="0" justifyLastLine="0" shrinkToFit="0" readingOrder="0"/>
      <border diagonalUp="0" diagonalDown="0" outline="0">
        <left style="thick">
          <color auto="1"/>
        </left>
        <right/>
        <top/>
        <bottom/>
      </border>
      <protection locked="0" hidden="0"/>
    </dxf>
    <dxf>
      <font>
        <strike val="0"/>
        <outline val="0"/>
        <shadow val="0"/>
        <u val="none"/>
        <vertAlign val="baseline"/>
        <sz val="13"/>
        <color theme="1"/>
        <name val="Verdana"/>
        <scheme val="minor"/>
      </font>
      <numFmt numFmtId="3" formatCode="#,##0"/>
      <fill>
        <patternFill patternType="none">
          <fgColor indexed="64"/>
          <bgColor indexed="65"/>
        </patternFill>
      </fill>
      <alignment horizontal="center" vertical="center" textRotation="0" wrapText="0" indent="0" justifyLastLine="0" shrinkToFit="0" readingOrder="0"/>
      <border diagonalUp="0" diagonalDown="0">
        <left/>
        <right style="thick">
          <color auto="1"/>
        </right>
        <top/>
        <bottom/>
        <vertical/>
        <horizontal/>
      </border>
      <protection locked="0" hidden="0"/>
    </dxf>
    <dxf>
      <font>
        <b/>
        <i/>
        <strike val="0"/>
        <outline val="0"/>
        <shadow val="0"/>
        <u val="none"/>
        <vertAlign val="baseline"/>
        <sz val="10"/>
        <color theme="1"/>
        <name val="Verdana"/>
        <scheme val="minor"/>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strike val="0"/>
        <outline val="0"/>
        <shadow val="0"/>
        <u val="none"/>
        <vertAlign val="baseline"/>
        <sz val="13"/>
        <color theme="1"/>
        <name val="Verdana"/>
        <scheme val="minor"/>
      </font>
      <numFmt numFmtId="1" formatCode="0"/>
      <alignment horizontal="center" vertical="center" textRotation="0" wrapText="0" indent="0" justifyLastLine="0" shrinkToFit="0" readingOrder="0"/>
      <protection locked="0" hidden="0"/>
    </dxf>
    <dxf>
      <font>
        <b val="0"/>
        <i val="0"/>
        <strike val="0"/>
        <condense val="0"/>
        <extend val="0"/>
        <outline val="0"/>
        <shadow val="0"/>
        <u val="none"/>
        <vertAlign val="baseline"/>
        <sz val="13"/>
        <color theme="1"/>
        <name val="Verdana"/>
        <scheme val="minor"/>
      </font>
      <numFmt numFmtId="1" formatCode="0"/>
      <alignment horizontal="center" vertical="center" textRotation="0" wrapText="0" indent="0" justifyLastLine="0" shrinkToFit="0" readingOrder="0"/>
      <protection locked="0" hidden="0"/>
    </dxf>
    <dxf>
      <font>
        <strike val="0"/>
        <outline val="0"/>
        <shadow val="0"/>
        <u val="none"/>
        <vertAlign val="baseline"/>
        <sz val="13"/>
        <color theme="1"/>
        <name val="Verdana"/>
        <scheme val="minor"/>
      </font>
      <numFmt numFmtId="1" formatCode="0"/>
      <alignment horizontal="center" vertical="center" textRotation="0" wrapText="0" indent="0" justifyLastLine="0" shrinkToFit="0" readingOrder="0"/>
      <protection locked="0" hidden="0"/>
    </dxf>
    <dxf>
      <font>
        <strike val="0"/>
        <outline val="0"/>
        <shadow val="0"/>
        <u val="none"/>
        <vertAlign val="baseline"/>
        <sz val="13"/>
        <color theme="1"/>
        <name val="Verdana"/>
        <scheme val="minor"/>
      </font>
      <numFmt numFmtId="1" formatCode="0"/>
      <alignment horizontal="center" vertical="center" textRotation="0" wrapText="0" indent="0" justifyLastLine="0" shrinkToFit="0" readingOrder="0"/>
      <protection locked="0" hidden="0"/>
    </dxf>
    <dxf>
      <font>
        <strike val="0"/>
        <outline val="0"/>
        <shadow val="0"/>
        <u val="none"/>
        <vertAlign val="baseline"/>
        <sz val="13"/>
        <color theme="1"/>
        <name val="Verdana"/>
        <scheme val="minor"/>
      </font>
      <numFmt numFmtId="168" formatCode="ddd/yyyy/mm/dd"/>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3"/>
        <color rgb="FF000000"/>
        <name val="Verdana"/>
        <scheme val="none"/>
      </font>
      <alignment vertical="center" textRotation="0" indent="0" justifyLastLine="0" shrinkToFit="0" readingOrder="0"/>
    </dxf>
    <dxf>
      <font>
        <b/>
        <strike val="0"/>
        <outline val="0"/>
        <shadow val="0"/>
        <u val="none"/>
        <vertAlign val="baseline"/>
        <sz val="12"/>
        <color theme="1"/>
        <name val="Tahoma"/>
        <scheme val="major"/>
      </font>
      <alignment horizontal="left" vertical="center" textRotation="0" indent="0" justifyLastLine="0" shrinkToFit="0" readingOrder="0"/>
    </dxf>
    <dxf>
      <font>
        <b/>
        <strike val="0"/>
        <outline val="0"/>
        <shadow val="0"/>
        <u val="none"/>
        <vertAlign val="baseline"/>
        <sz val="16"/>
        <color theme="1"/>
        <name val="Verdana"/>
        <scheme val="minor"/>
      </font>
      <numFmt numFmtId="2" formatCode="0.00"/>
      <alignment horizontal="center" vertical="center" textRotation="0" wrapText="0" indent="0" justifyLastLine="0" shrinkToFit="0" readingOrder="0"/>
      <border diagonalUp="0" diagonalDown="0" outline="0">
        <left/>
        <right style="thick">
          <color auto="1"/>
        </right>
        <top/>
        <bottom/>
      </border>
    </dxf>
    <dxf>
      <font>
        <b/>
        <i val="0"/>
        <strike val="0"/>
        <condense val="0"/>
        <extend val="0"/>
        <outline val="0"/>
        <shadow val="0"/>
        <u val="none"/>
        <vertAlign val="baseline"/>
        <sz val="14"/>
        <color theme="1"/>
        <name val="Verdana"/>
        <scheme val="minor"/>
      </font>
      <numFmt numFmtId="4" formatCode="#,##0.00"/>
      <fill>
        <patternFill patternType="solid">
          <fgColor indexed="64"/>
          <bgColor rgb="FF00B0F0"/>
        </patternFill>
      </fill>
      <alignment horizontal="right" vertical="center" textRotation="0" wrapText="0" indent="0" justifyLastLine="0" shrinkToFit="0" readingOrder="0"/>
      <border diagonalUp="0" diagonalDown="0">
        <left style="thick">
          <color auto="1"/>
        </left>
        <right/>
        <top/>
        <bottom/>
        <vertical/>
        <horizontal/>
      </border>
    </dxf>
    <dxf>
      <font>
        <b/>
        <i val="0"/>
        <strike val="0"/>
        <condense val="0"/>
        <extend val="0"/>
        <outline val="0"/>
        <shadow val="0"/>
        <u val="none"/>
        <vertAlign val="baseline"/>
        <sz val="14"/>
        <color theme="1"/>
        <name val="Verdana"/>
        <scheme val="minor"/>
      </font>
      <numFmt numFmtId="2" formatCode="0.00"/>
      <fill>
        <patternFill patternType="solid">
          <fgColor indexed="64"/>
          <bgColor theme="5" tint="0.59999389629810485"/>
        </patternFill>
      </fill>
      <alignment horizontal="center" vertical="center" textRotation="0" wrapText="1" indent="0" justifyLastLine="0" shrinkToFit="0" readingOrder="0"/>
      <border diagonalUp="0" diagonalDown="0" outline="0">
        <left style="thick">
          <color auto="1"/>
        </left>
        <right/>
        <top/>
        <bottom/>
      </border>
      <protection locked="0" hidden="0"/>
    </dxf>
    <dxf>
      <font>
        <strike val="0"/>
        <outline val="0"/>
        <shadow val="0"/>
        <u val="none"/>
        <vertAlign val="baseline"/>
        <sz val="13"/>
        <color theme="1"/>
        <name val="Verdana"/>
        <scheme val="minor"/>
      </font>
      <numFmt numFmtId="3" formatCode="#,##0"/>
      <fill>
        <patternFill patternType="none">
          <fgColor indexed="64"/>
          <bgColor indexed="65"/>
        </patternFill>
      </fill>
      <alignment horizontal="center" vertical="center" textRotation="0" wrapText="0" indent="0" justifyLastLine="0" shrinkToFit="0" readingOrder="0"/>
      <border diagonalUp="0" diagonalDown="0">
        <left/>
        <right style="thick">
          <color auto="1"/>
        </right>
        <top/>
        <bottom style="thin">
          <color theme="0" tint="-0.14993743705557422"/>
        </bottom>
        <vertical/>
        <horizontal/>
      </border>
      <protection locked="0" hidden="0"/>
    </dxf>
    <dxf>
      <font>
        <strike val="0"/>
        <outline val="0"/>
        <shadow val="0"/>
        <u val="none"/>
        <vertAlign val="baseline"/>
        <sz val="10"/>
        <color theme="1"/>
        <name val="Verdana"/>
        <scheme val="minor"/>
      </font>
      <alignment horizontal="left" vertical="center" textRotation="0" wrapText="1" indent="0" justifyLastLine="0" shrinkToFit="0" readingOrder="0"/>
      <protection locked="0" hidden="0"/>
    </dxf>
    <dxf>
      <font>
        <strike val="0"/>
        <outline val="0"/>
        <shadow val="0"/>
        <u val="none"/>
        <vertAlign val="baseline"/>
        <sz val="13"/>
        <color theme="1"/>
        <name val="Verdana"/>
        <scheme val="minor"/>
      </font>
      <numFmt numFmtId="1" formatCode="0"/>
      <alignment horizontal="center" vertical="center" textRotation="0" indent="0" justifyLastLine="0" shrinkToFit="0" readingOrder="0"/>
      <protection locked="0" hidden="0"/>
    </dxf>
    <dxf>
      <font>
        <strike val="0"/>
        <outline val="0"/>
        <shadow val="0"/>
        <u val="none"/>
        <vertAlign val="baseline"/>
        <sz val="13"/>
        <color theme="1"/>
        <name val="Verdana"/>
        <scheme val="minor"/>
      </font>
      <numFmt numFmtId="1" formatCode="0"/>
      <alignment horizontal="center" vertical="center" textRotation="0" indent="0" justifyLastLine="0" shrinkToFit="0" readingOrder="0"/>
      <protection locked="0" hidden="0"/>
    </dxf>
    <dxf>
      <font>
        <strike val="0"/>
        <outline val="0"/>
        <shadow val="0"/>
        <u val="none"/>
        <vertAlign val="baseline"/>
        <sz val="13"/>
        <color theme="1"/>
        <name val="Verdana"/>
        <scheme val="minor"/>
      </font>
      <numFmt numFmtId="1" formatCode="0"/>
      <alignment horizontal="center" vertical="center" textRotation="0" indent="0" justifyLastLine="0" shrinkToFit="0" readingOrder="0"/>
      <protection locked="0" hidden="0"/>
    </dxf>
    <dxf>
      <font>
        <strike val="0"/>
        <outline val="0"/>
        <shadow val="0"/>
        <u val="none"/>
        <vertAlign val="baseline"/>
        <sz val="13"/>
        <color theme="1"/>
        <name val="Verdana"/>
        <scheme val="minor"/>
      </font>
      <numFmt numFmtId="168" formatCode="ddd/yyyy/mm/dd"/>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3"/>
        <color rgb="FF000000"/>
        <name val="Verdana"/>
        <scheme val="none"/>
      </font>
      <alignment vertical="center" textRotation="0" indent="0" justifyLastLine="0" shrinkToFit="0" readingOrder="0"/>
    </dxf>
    <dxf>
      <font>
        <b/>
        <strike val="0"/>
        <outline val="0"/>
        <shadow val="0"/>
        <u val="none"/>
        <vertAlign val="baseline"/>
        <sz val="12"/>
        <color theme="1"/>
        <name val="Tahoma"/>
        <scheme val="major"/>
      </font>
      <alignment horizontal="left" vertical="center" textRotation="0" indent="0" justifyLastLine="0" shrinkToFit="0" readingOrder="0"/>
    </dxf>
    <dxf>
      <font>
        <b/>
        <strike val="0"/>
        <outline val="0"/>
        <shadow val="0"/>
        <u val="none"/>
        <vertAlign val="baseline"/>
        <sz val="16"/>
        <color theme="1"/>
        <name val="Verdana"/>
        <scheme val="minor"/>
      </font>
      <numFmt numFmtId="2" formatCode="0.00"/>
      <alignment horizontal="center" vertical="center" textRotation="0" wrapText="0" indent="0" justifyLastLine="0" shrinkToFit="0" readingOrder="0"/>
      <border diagonalUp="0" diagonalDown="0" outline="0">
        <left/>
        <right style="thick">
          <color auto="1"/>
        </right>
        <top/>
        <bottom/>
      </border>
    </dxf>
    <dxf>
      <font>
        <b/>
        <i val="0"/>
        <strike val="0"/>
        <condense val="0"/>
        <extend val="0"/>
        <outline val="0"/>
        <shadow val="0"/>
        <u val="none"/>
        <vertAlign val="baseline"/>
        <sz val="14"/>
        <color theme="1"/>
        <name val="Verdana"/>
        <scheme val="minor"/>
      </font>
      <numFmt numFmtId="4" formatCode="#,##0.00"/>
      <fill>
        <patternFill patternType="solid">
          <fgColor indexed="64"/>
          <bgColor rgb="FF00B0F0"/>
        </patternFill>
      </fill>
      <alignment horizontal="right" vertical="center" textRotation="0" wrapText="0" indent="0" justifyLastLine="0" shrinkToFit="0" readingOrder="0"/>
      <border diagonalUp="0" diagonalDown="0">
        <left style="thick">
          <color auto="1"/>
        </left>
        <right/>
        <top/>
        <bottom/>
        <vertical/>
        <horizontal/>
      </border>
    </dxf>
    <dxf>
      <font>
        <b/>
        <i val="0"/>
        <strike val="0"/>
        <condense val="0"/>
        <extend val="0"/>
        <outline val="0"/>
        <shadow val="0"/>
        <u val="none"/>
        <vertAlign val="baseline"/>
        <sz val="14"/>
        <color theme="1"/>
        <name val="Verdana"/>
        <scheme val="minor"/>
      </font>
      <numFmt numFmtId="2" formatCode="0.00"/>
      <fill>
        <patternFill patternType="solid">
          <fgColor indexed="64"/>
          <bgColor theme="5" tint="0.59999389629810485"/>
        </patternFill>
      </fill>
      <alignment horizontal="center" vertical="center" textRotation="0" wrapText="1" indent="0" justifyLastLine="0" shrinkToFit="0" readingOrder="0"/>
      <border diagonalUp="0" diagonalDown="0" outline="0">
        <left style="thick">
          <color auto="1"/>
        </left>
        <right/>
        <top/>
        <bottom/>
      </border>
      <protection locked="0" hidden="0"/>
    </dxf>
    <dxf>
      <font>
        <strike val="0"/>
        <outline val="0"/>
        <shadow val="0"/>
        <u val="none"/>
        <vertAlign val="baseline"/>
        <sz val="13"/>
        <color theme="1"/>
        <name val="Verdana"/>
        <scheme val="minor"/>
      </font>
      <numFmt numFmtId="3" formatCode="#,##0"/>
      <fill>
        <patternFill patternType="none">
          <fgColor indexed="64"/>
          <bgColor indexed="65"/>
        </patternFill>
      </fill>
      <alignment horizontal="center" vertical="center" textRotation="0" wrapText="0" indent="0" justifyLastLine="0" shrinkToFit="0" readingOrder="0"/>
      <border diagonalUp="0" diagonalDown="0">
        <left/>
        <right style="thick">
          <color auto="1"/>
        </right>
        <top/>
        <bottom/>
        <vertical/>
        <horizontal/>
      </border>
      <protection locked="0" hidden="0"/>
    </dxf>
    <dxf>
      <font>
        <strike val="0"/>
        <outline val="0"/>
        <shadow val="0"/>
        <u val="none"/>
        <vertAlign val="baseline"/>
        <sz val="10"/>
        <color theme="1"/>
        <name val="Verdana"/>
        <scheme val="minor"/>
      </font>
      <alignment horizontal="left" vertical="center" textRotation="0" wrapText="1" indent="0" justifyLastLine="0" shrinkToFit="0" readingOrder="0"/>
      <protection locked="0" hidden="0"/>
    </dxf>
    <dxf>
      <font>
        <strike val="0"/>
        <outline val="0"/>
        <shadow val="0"/>
        <u val="none"/>
        <vertAlign val="baseline"/>
        <sz val="13"/>
        <color theme="1"/>
        <name val="Verdana"/>
        <scheme val="minor"/>
      </font>
      <numFmt numFmtId="1" formatCode="0"/>
      <alignment horizontal="center" vertical="center" textRotation="0" indent="0" justifyLastLine="0" shrinkToFit="0" readingOrder="0"/>
      <protection locked="0" hidden="0"/>
    </dxf>
    <dxf>
      <font>
        <b val="0"/>
        <i val="0"/>
        <strike val="0"/>
        <condense val="0"/>
        <extend val="0"/>
        <outline val="0"/>
        <shadow val="0"/>
        <u val="none"/>
        <vertAlign val="baseline"/>
        <sz val="13"/>
        <color theme="1"/>
        <name val="Verdana"/>
        <scheme val="minor"/>
      </font>
      <numFmt numFmtId="1" formatCode="0"/>
      <alignment horizontal="center" vertical="center" textRotation="0" wrapText="0" indent="0" justifyLastLine="0" shrinkToFit="0" readingOrder="0"/>
      <protection locked="0" hidden="0"/>
    </dxf>
    <dxf>
      <font>
        <strike val="0"/>
        <outline val="0"/>
        <shadow val="0"/>
        <u val="none"/>
        <vertAlign val="baseline"/>
        <sz val="13"/>
        <color theme="1"/>
        <name val="Verdana"/>
        <scheme val="minor"/>
      </font>
      <numFmt numFmtId="1" formatCode="0"/>
      <alignment horizontal="center" vertical="center" textRotation="0" indent="0" justifyLastLine="0" shrinkToFit="0" readingOrder="0"/>
      <protection locked="0" hidden="0"/>
    </dxf>
    <dxf>
      <font>
        <strike val="0"/>
        <outline val="0"/>
        <shadow val="0"/>
        <u val="none"/>
        <vertAlign val="baseline"/>
        <sz val="13"/>
        <color theme="1"/>
        <name val="Verdana"/>
        <scheme val="minor"/>
      </font>
      <numFmt numFmtId="1" formatCode="0"/>
      <alignment horizontal="center" vertical="center" textRotation="0" indent="0" justifyLastLine="0" shrinkToFit="0" readingOrder="0"/>
      <protection locked="0" hidden="0"/>
    </dxf>
    <dxf>
      <font>
        <strike val="0"/>
        <outline val="0"/>
        <shadow val="0"/>
        <u val="none"/>
        <vertAlign val="baseline"/>
        <sz val="13"/>
        <color theme="1"/>
        <name val="Verdana"/>
        <scheme val="minor"/>
      </font>
      <numFmt numFmtId="168" formatCode="ddd/yyyy/mm/dd"/>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3"/>
        <color theme="1"/>
        <name val="Verdana"/>
        <scheme val="minor"/>
      </font>
      <alignment vertical="center" textRotation="0" indent="0" justifyLastLine="0" shrinkToFit="0" readingOrder="0"/>
    </dxf>
    <dxf>
      <font>
        <b/>
        <strike val="0"/>
        <outline val="0"/>
        <shadow val="0"/>
        <u val="none"/>
        <vertAlign val="baseline"/>
        <sz val="12"/>
        <color theme="1"/>
        <name val="Tahoma"/>
        <scheme val="major"/>
      </font>
      <alignment horizontal="left" vertical="center" textRotation="0" indent="0" justifyLastLine="0" shrinkToFit="0" readingOrder="0"/>
      <protection locked="0" hidden="0"/>
    </dxf>
    <dxf>
      <font>
        <strike val="0"/>
        <outline val="0"/>
        <shadow val="0"/>
        <u val="none"/>
        <vertAlign val="baseline"/>
        <sz val="14"/>
        <color theme="1"/>
        <name val="Verdana"/>
        <scheme val="minor"/>
      </font>
      <numFmt numFmtId="2" formatCode="0.00"/>
      <alignment horizontal="center" vertical="center" textRotation="0" wrapText="0" indent="0" justifyLastLine="0" shrinkToFit="0" readingOrder="0"/>
      <border diagonalUp="0" diagonalDown="0">
        <left/>
        <right style="thick">
          <color auto="1"/>
        </right>
        <top/>
        <bottom/>
        <vertical/>
        <horizontal/>
      </border>
    </dxf>
    <dxf>
      <font>
        <strike val="0"/>
        <outline val="0"/>
        <shadow val="0"/>
        <u val="none"/>
        <vertAlign val="baseline"/>
        <sz val="14"/>
        <color theme="1"/>
        <name val="Verdana"/>
        <scheme val="minor"/>
      </font>
      <numFmt numFmtId="4" formatCode="#,##0.00"/>
      <fill>
        <patternFill patternType="solid">
          <fgColor indexed="64"/>
          <bgColor rgb="FF00B0F0"/>
        </patternFill>
      </fill>
      <alignment horizontal="center" vertical="center" textRotation="0" wrapText="0" indent="0" justifyLastLine="0" shrinkToFit="0" readingOrder="0"/>
    </dxf>
    <dxf>
      <font>
        <b/>
        <i val="0"/>
        <strike val="0"/>
        <condense val="0"/>
        <extend val="0"/>
        <outline val="0"/>
        <shadow val="0"/>
        <u val="none"/>
        <vertAlign val="baseline"/>
        <sz val="14"/>
        <color theme="1"/>
        <name val="Verdana"/>
        <scheme val="minor"/>
      </font>
      <numFmt numFmtId="2" formatCode="0.00"/>
      <fill>
        <patternFill patternType="solid">
          <fgColor indexed="64"/>
          <bgColor theme="5" tint="0.59999389629810485"/>
        </patternFill>
      </fill>
      <alignment horizontal="center" vertical="center" textRotation="0" wrapText="1" indent="0" justifyLastLine="0" shrinkToFit="0" readingOrder="0"/>
      <border diagonalUp="0" diagonalDown="0">
        <left style="thick">
          <color auto="1"/>
        </left>
        <right style="thick">
          <color auto="1"/>
        </right>
        <top/>
        <bottom/>
        <vertical/>
        <horizontal/>
      </border>
      <protection locked="0" hidden="0"/>
    </dxf>
    <dxf>
      <font>
        <b val="0"/>
        <i val="0"/>
        <strike val="0"/>
        <condense val="0"/>
        <extend val="0"/>
        <outline val="0"/>
        <shadow val="0"/>
        <u val="none"/>
        <vertAlign val="baseline"/>
        <sz val="14"/>
        <color theme="1"/>
        <name val="Verdana"/>
        <scheme val="minor"/>
      </font>
      <numFmt numFmtId="2" formatCode="0.00"/>
      <fill>
        <patternFill patternType="none">
          <fgColor indexed="64"/>
          <bgColor indexed="65"/>
        </patternFill>
      </fill>
      <alignment horizontal="left" vertical="center" textRotation="0" wrapText="1" indent="0" justifyLastLine="0" shrinkToFit="0" readingOrder="0"/>
      <protection locked="0" hidden="0"/>
    </dxf>
    <dxf>
      <font>
        <b/>
        <i/>
        <strike val="0"/>
        <outline val="0"/>
        <shadow val="0"/>
        <u val="none"/>
        <vertAlign val="baseline"/>
        <sz val="10"/>
        <color theme="1"/>
        <name val="Verdana"/>
        <scheme val="minor"/>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strike val="0"/>
        <outline val="0"/>
        <shadow val="0"/>
        <u val="none"/>
        <vertAlign val="baseline"/>
        <sz val="14"/>
        <color theme="1"/>
        <name val="Verdana"/>
        <scheme val="minor"/>
      </font>
      <numFmt numFmtId="2" formatCode="0.00"/>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4"/>
        <color theme="1"/>
        <name val="Verdana"/>
        <scheme val="minor"/>
      </font>
      <numFmt numFmtId="1" formatCode="0"/>
      <fill>
        <patternFill patternType="none">
          <fgColor indexed="64"/>
          <bgColor indexed="65"/>
        </patternFill>
      </fill>
      <alignment horizontal="center" vertical="center" textRotation="0" wrapText="1" indent="0" justifyLastLine="0" shrinkToFit="0" readingOrder="0"/>
      <protection locked="0" hidden="0"/>
    </dxf>
    <dxf>
      <font>
        <strike val="0"/>
        <outline val="0"/>
        <shadow val="0"/>
        <u val="none"/>
        <vertAlign val="baseline"/>
        <sz val="14"/>
        <color theme="1"/>
        <name val="Verdana"/>
        <scheme val="minor"/>
      </font>
      <numFmt numFmtId="2" formatCode="0.00"/>
      <fill>
        <patternFill patternType="none">
          <fgColor indexed="64"/>
          <bgColor indexed="65"/>
        </patternFill>
      </fill>
      <alignment horizontal="center" vertical="center" textRotation="0" wrapText="1" indent="0" justifyLastLine="0" shrinkToFit="0" readingOrder="0"/>
      <protection locked="0" hidden="0"/>
    </dxf>
    <dxf>
      <font>
        <strike val="0"/>
        <outline val="0"/>
        <shadow val="0"/>
        <u val="none"/>
        <vertAlign val="baseline"/>
        <sz val="14"/>
        <color theme="1"/>
        <name val="Verdana"/>
        <scheme val="minor"/>
      </font>
      <numFmt numFmtId="2" formatCode="0.00"/>
      <fill>
        <patternFill patternType="none">
          <fgColor indexed="64"/>
          <bgColor indexed="65"/>
        </patternFill>
      </fill>
      <alignment horizontal="center" vertical="center" textRotation="0" wrapText="1" indent="0" justifyLastLine="0" shrinkToFit="0" readingOrder="0"/>
      <protection locked="0" hidden="0"/>
    </dxf>
    <dxf>
      <font>
        <strike val="0"/>
        <outline val="0"/>
        <shadow val="0"/>
        <u val="none"/>
        <vertAlign val="baseline"/>
        <sz val="13"/>
        <color theme="1"/>
        <name val="Verdana"/>
        <scheme val="minor"/>
      </font>
      <numFmt numFmtId="168" formatCode="ddd/yyyy/mm/dd"/>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2"/>
        <color theme="1"/>
        <name val="Verdana"/>
        <scheme val="minor"/>
      </font>
    </dxf>
    <dxf>
      <font>
        <b/>
        <strike val="0"/>
        <outline val="0"/>
        <shadow val="0"/>
        <u val="none"/>
        <vertAlign val="baseline"/>
        <sz val="12"/>
        <name val="Calibri"/>
      </font>
      <alignment horizontal="left" vertical="center" textRotation="0" indent="0" justifyLastLine="0" shrinkToFit="0" readingOrder="0"/>
      <protection locked="1" hidden="0"/>
    </dxf>
    <dxf>
      <border>
        <top style="thin">
          <color theme="2" tint="-0.24994659260841701"/>
        </top>
      </border>
    </dxf>
    <dxf>
      <border>
        <top style="thin">
          <color theme="2" tint="-0.24994659260841701"/>
        </top>
      </border>
    </dxf>
    <dxf>
      <font>
        <color theme="5"/>
      </font>
      <border>
        <bottom style="medium">
          <color theme="2" tint="-0.499984740745262"/>
        </bottom>
      </border>
    </dxf>
    <dxf>
      <font>
        <color theme="4"/>
      </font>
      <fill>
        <patternFill patternType="none">
          <bgColor auto="1"/>
        </patternFill>
      </fill>
      <border diagonalUp="0" diagonalDown="0">
        <left/>
        <right/>
        <top style="thin">
          <color theme="4"/>
        </top>
        <bottom/>
        <vertical/>
        <horizontal/>
      </border>
    </dxf>
    <dxf>
      <border>
        <top style="thin">
          <color theme="2" tint="-0.24994659260841701"/>
        </top>
      </border>
    </dxf>
    <dxf>
      <border>
        <top style="thin">
          <color theme="2" tint="-0.24994659260841701"/>
        </top>
      </border>
    </dxf>
    <dxf>
      <font>
        <color theme="5"/>
      </font>
      <border>
        <bottom style="medium">
          <color theme="2" tint="-0.499984740745262"/>
        </bottom>
      </border>
    </dxf>
    <dxf>
      <font>
        <color theme="4"/>
      </font>
      <fill>
        <patternFill patternType="none">
          <bgColor auto="1"/>
        </patternFill>
      </fill>
      <border diagonalUp="0" diagonalDown="0">
        <left/>
        <right/>
        <top style="thin">
          <color theme="4"/>
        </top>
        <bottom/>
        <vertical/>
        <horizontal/>
      </border>
    </dxf>
    <dxf>
      <border>
        <top style="thin">
          <color theme="2" tint="-0.24994659260841701"/>
        </top>
      </border>
    </dxf>
    <dxf>
      <border>
        <top style="thin">
          <color theme="2" tint="-0.24994659260841701"/>
        </top>
      </border>
    </dxf>
    <dxf>
      <font>
        <color theme="5"/>
      </font>
      <border>
        <bottom style="medium">
          <color theme="2" tint="-0.499984740745262"/>
        </bottom>
      </border>
    </dxf>
    <dxf>
      <font>
        <color theme="4"/>
      </font>
      <fill>
        <patternFill patternType="none">
          <bgColor auto="1"/>
        </patternFill>
      </fill>
      <border diagonalUp="0" diagonalDown="0">
        <left/>
        <right/>
        <top style="thin">
          <color theme="4"/>
        </top>
        <bottom/>
        <vertical/>
        <horizontal/>
      </border>
    </dxf>
  </dxfs>
  <tableStyles count="3" defaultTableStyle="TableStyleMedium2" defaultPivotStyle="PivotStyleLight16">
    <tableStyle name="Time Sheet" pivot="0" count="4" xr9:uid="{00000000-0011-0000-FFFF-FFFF00000000}">
      <tableStyleElement type="wholeTable" dxfId="152"/>
      <tableStyleElement type="headerRow" dxfId="151"/>
      <tableStyleElement type="firstRowStripe" dxfId="150"/>
      <tableStyleElement type="secondRowStripe" dxfId="149"/>
    </tableStyle>
    <tableStyle name="Time Sheet 2" pivot="0" count="4" xr9:uid="{00000000-0011-0000-FFFF-FFFF01000000}">
      <tableStyleElement type="wholeTable" dxfId="148"/>
      <tableStyleElement type="headerRow" dxfId="147"/>
      <tableStyleElement type="firstRowStripe" dxfId="146"/>
      <tableStyleElement type="secondRowStripe" dxfId="145"/>
    </tableStyle>
    <tableStyle name="Time Sheet 3" pivot="0" count="4" xr9:uid="{00000000-0011-0000-FFFF-FFFF02000000}">
      <tableStyleElement type="wholeTable" dxfId="144"/>
      <tableStyleElement type="headerRow" dxfId="143"/>
      <tableStyleElement type="firstRowStripe" dxfId="142"/>
      <tableStyleElement type="secondRowStripe" dxfId="14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171450</xdr:colOff>
      <xdr:row>0</xdr:row>
      <xdr:rowOff>514350</xdr:rowOff>
    </xdr:from>
    <xdr:to>
      <xdr:col>5</xdr:col>
      <xdr:colOff>1047750</xdr:colOff>
      <xdr:row>1</xdr:row>
      <xdr:rowOff>57150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5819775" y="514350"/>
          <a:ext cx="8763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twoCellAnchor>
    <xdr:from>
      <xdr:col>8</xdr:col>
      <xdr:colOff>88900</xdr:colOff>
      <xdr:row>35</xdr:row>
      <xdr:rowOff>419100</xdr:rowOff>
    </xdr:from>
    <xdr:to>
      <xdr:col>12</xdr:col>
      <xdr:colOff>228600</xdr:colOff>
      <xdr:row>38</xdr:row>
      <xdr:rowOff>190500</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8229600" y="13398500"/>
          <a:ext cx="3632200" cy="1206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Are your Prep</a:t>
          </a:r>
          <a:r>
            <a:rPr lang="en-US" sz="1400" b="1" baseline="0"/>
            <a:t> Minutes and/or Assigned Minutes cells 0 and you had prep and/or assigned time today?  If so, you need to enter your minutes in the correct cells.</a:t>
          </a:r>
          <a:endParaRPr lang="en-US" sz="1400" b="1"/>
        </a:p>
      </xdr:txBody>
    </xdr:sp>
    <xdr:clientData/>
  </xdr:twoCellAnchor>
  <xdr:twoCellAnchor>
    <xdr:from>
      <xdr:col>8</xdr:col>
      <xdr:colOff>0</xdr:colOff>
      <xdr:row>3</xdr:row>
      <xdr:rowOff>0</xdr:rowOff>
    </xdr:from>
    <xdr:to>
      <xdr:col>13</xdr:col>
      <xdr:colOff>638175</xdr:colOff>
      <xdr:row>22</xdr:row>
      <xdr:rowOff>133351</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8696325" y="2181225"/>
          <a:ext cx="4800600" cy="65532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solidFill>
                <a:schemeClr val="dk1"/>
              </a:solidFill>
              <a:effectLst/>
              <a:latin typeface="+mn-lt"/>
              <a:ea typeface="+mn-ea"/>
              <a:cs typeface="+mn-cs"/>
            </a:rPr>
            <a:t>Hours of Work Spreadsheet Tips and Tricks</a:t>
          </a:r>
        </a:p>
        <a:p>
          <a:endParaRPr lang="en-CA" sz="1400">
            <a:effectLst/>
          </a:endParaRPr>
        </a:p>
        <a:p>
          <a:r>
            <a:rPr lang="en-US" sz="1400">
              <a:solidFill>
                <a:schemeClr val="dk1"/>
              </a:solidFill>
              <a:effectLst/>
              <a:latin typeface="+mn-lt"/>
              <a:ea typeface="+mn-ea"/>
              <a:cs typeface="+mn-cs"/>
            </a:rPr>
            <a:t>1. Cells with a </a:t>
          </a:r>
          <a:r>
            <a:rPr lang="en-US" sz="1400" b="1">
              <a:solidFill>
                <a:schemeClr val="dk1"/>
              </a:solidFill>
              <a:effectLst/>
              <a:latin typeface="+mn-lt"/>
              <a:ea typeface="+mn-ea"/>
              <a:cs typeface="+mn-cs"/>
            </a:rPr>
            <a:t>red triangle </a:t>
          </a:r>
          <a:r>
            <a:rPr lang="en-US" sz="1400">
              <a:solidFill>
                <a:schemeClr val="dk1"/>
              </a:solidFill>
              <a:effectLst/>
              <a:latin typeface="+mn-lt"/>
              <a:ea typeface="+mn-ea"/>
              <a:cs typeface="+mn-cs"/>
            </a:rPr>
            <a:t>in the top right corner have a comment that can be displayed by placing your pointer on the cell.</a:t>
          </a:r>
          <a:endParaRPr lang="en-CA" sz="1400">
            <a:effectLst/>
          </a:endParaRPr>
        </a:p>
        <a:p>
          <a:r>
            <a:rPr lang="en-US" sz="1400">
              <a:solidFill>
                <a:schemeClr val="dk1"/>
              </a:solidFill>
              <a:effectLst/>
              <a:latin typeface="+mn-lt"/>
              <a:ea typeface="+mn-ea"/>
              <a:cs typeface="+mn-cs"/>
            </a:rPr>
            <a:t>2. Dark grey cells do not require any information.</a:t>
          </a:r>
          <a:endParaRPr lang="en-CA" sz="1400">
            <a:effectLst/>
          </a:endParaRPr>
        </a:p>
        <a:p>
          <a:r>
            <a:rPr lang="en-US" sz="1400">
              <a:solidFill>
                <a:schemeClr val="dk1"/>
              </a:solidFill>
              <a:effectLst/>
              <a:latin typeface="+mn-lt"/>
              <a:ea typeface="+mn-ea"/>
              <a:cs typeface="+mn-cs"/>
            </a:rPr>
            <a:t>3. Begin by entering your timetable information under the columns </a:t>
          </a:r>
          <a:r>
            <a:rPr lang="en-US" sz="1400" b="1">
              <a:solidFill>
                <a:schemeClr val="dk1"/>
              </a:solidFill>
              <a:effectLst/>
              <a:latin typeface="+mn-lt"/>
              <a:ea typeface="+mn-ea"/>
              <a:cs typeface="+mn-cs"/>
            </a:rPr>
            <a:t>Block/Transition/Break</a:t>
          </a:r>
          <a:r>
            <a:rPr lang="en-US" sz="1400">
              <a:solidFill>
                <a:schemeClr val="dk1"/>
              </a:solidFill>
              <a:effectLst/>
              <a:latin typeface="+mn-lt"/>
              <a:ea typeface="+mn-ea"/>
              <a:cs typeface="+mn-cs"/>
            </a:rPr>
            <a:t>, </a:t>
          </a:r>
          <a:r>
            <a:rPr lang="en-US" sz="1400" b="1">
              <a:solidFill>
                <a:schemeClr val="dk1"/>
              </a:solidFill>
              <a:effectLst/>
              <a:latin typeface="+mn-lt"/>
              <a:ea typeface="+mn-ea"/>
              <a:cs typeface="+mn-cs"/>
            </a:rPr>
            <a:t>Start Time</a:t>
          </a:r>
          <a:r>
            <a:rPr lang="en-US" sz="1400">
              <a:solidFill>
                <a:schemeClr val="dk1"/>
              </a:solidFill>
              <a:effectLst/>
              <a:latin typeface="+mn-lt"/>
              <a:ea typeface="+mn-ea"/>
              <a:cs typeface="+mn-cs"/>
            </a:rPr>
            <a:t>, and </a:t>
          </a:r>
          <a:r>
            <a:rPr lang="en-US" sz="1400" b="1">
              <a:solidFill>
                <a:schemeClr val="dk1"/>
              </a:solidFill>
              <a:effectLst/>
              <a:latin typeface="+mn-lt"/>
              <a:ea typeface="+mn-ea"/>
              <a:cs typeface="+mn-cs"/>
            </a:rPr>
            <a:t>End Time</a:t>
          </a:r>
          <a:r>
            <a:rPr lang="en-US" sz="1400">
              <a:solidFill>
                <a:schemeClr val="dk1"/>
              </a:solidFill>
              <a:effectLst/>
              <a:latin typeface="+mn-lt"/>
              <a:ea typeface="+mn-ea"/>
              <a:cs typeface="+mn-cs"/>
            </a:rPr>
            <a:t>. You need to enter the time using "</a:t>
          </a:r>
          <a:r>
            <a:rPr lang="en-US" sz="1400" b="1">
              <a:solidFill>
                <a:schemeClr val="dk1"/>
              </a:solidFill>
              <a:effectLst/>
              <a:latin typeface="+mn-lt"/>
              <a:ea typeface="+mn-ea"/>
              <a:cs typeface="+mn-cs"/>
            </a:rPr>
            <a:t>am</a:t>
          </a:r>
          <a:r>
            <a:rPr lang="en-US" sz="1400">
              <a:solidFill>
                <a:schemeClr val="dk1"/>
              </a:solidFill>
              <a:effectLst/>
              <a:latin typeface="+mn-lt"/>
              <a:ea typeface="+mn-ea"/>
              <a:cs typeface="+mn-cs"/>
            </a:rPr>
            <a:t>" or "</a:t>
          </a:r>
          <a:r>
            <a:rPr lang="en-US" sz="1400" b="1">
              <a:solidFill>
                <a:schemeClr val="dk1"/>
              </a:solidFill>
              <a:effectLst/>
              <a:latin typeface="+mn-lt"/>
              <a:ea typeface="+mn-ea"/>
              <a:cs typeface="+mn-cs"/>
            </a:rPr>
            <a:t>pm</a:t>
          </a:r>
          <a:r>
            <a:rPr lang="en-US" sz="1400">
              <a:solidFill>
                <a:schemeClr val="dk1"/>
              </a:solidFill>
              <a:effectLst/>
              <a:latin typeface="+mn-lt"/>
              <a:ea typeface="+mn-ea"/>
              <a:cs typeface="+mn-cs"/>
            </a:rPr>
            <a:t>".  If you need to, you can change the names in the </a:t>
          </a:r>
          <a:r>
            <a:rPr lang="en-US" sz="1400" b="1">
              <a:solidFill>
                <a:schemeClr val="dk1"/>
              </a:solidFill>
              <a:effectLst/>
              <a:latin typeface="+mn-lt"/>
              <a:ea typeface="+mn-ea"/>
              <a:cs typeface="+mn-cs"/>
            </a:rPr>
            <a:t>Block/Transition/Break</a:t>
          </a:r>
          <a:r>
            <a:rPr lang="en-US" sz="1400">
              <a:solidFill>
                <a:schemeClr val="dk1"/>
              </a:solidFill>
              <a:effectLst/>
              <a:latin typeface="+mn-lt"/>
              <a:ea typeface="+mn-ea"/>
              <a:cs typeface="+mn-cs"/>
            </a:rPr>
            <a:t> column.</a:t>
          </a:r>
          <a:endParaRPr lang="en-CA" sz="1400">
            <a:effectLst/>
          </a:endParaRPr>
        </a:p>
        <a:p>
          <a:r>
            <a:rPr lang="en-US" sz="1400">
              <a:solidFill>
                <a:schemeClr val="dk1"/>
              </a:solidFill>
              <a:effectLst/>
              <a:latin typeface="+mn-lt"/>
              <a:ea typeface="+mn-ea"/>
              <a:cs typeface="+mn-cs"/>
            </a:rPr>
            <a:t>4. The </a:t>
          </a:r>
          <a:r>
            <a:rPr lang="en-US" sz="1400" b="1">
              <a:solidFill>
                <a:schemeClr val="dk1"/>
              </a:solidFill>
              <a:effectLst/>
              <a:latin typeface="+mn-lt"/>
              <a:ea typeface="+mn-ea"/>
              <a:cs typeface="+mn-cs"/>
            </a:rPr>
            <a:t>Total Minutes</a:t>
          </a:r>
          <a:r>
            <a:rPr lang="en-US" sz="1400">
              <a:solidFill>
                <a:schemeClr val="dk1"/>
              </a:solidFill>
              <a:effectLst/>
              <a:latin typeface="+mn-lt"/>
              <a:ea typeface="+mn-ea"/>
              <a:cs typeface="+mn-cs"/>
            </a:rPr>
            <a:t> column shows the total</a:t>
          </a:r>
          <a:r>
            <a:rPr lang="en-US" sz="1400" baseline="0">
              <a:solidFill>
                <a:schemeClr val="dk1"/>
              </a:solidFill>
              <a:effectLst/>
              <a:latin typeface="+mn-lt"/>
              <a:ea typeface="+mn-ea"/>
              <a:cs typeface="+mn-cs"/>
            </a:rPr>
            <a:t> number of minutes for each block of time.</a:t>
          </a:r>
          <a:endParaRPr lang="en-CA" sz="1400">
            <a:effectLst/>
          </a:endParaRPr>
        </a:p>
        <a:p>
          <a:r>
            <a:rPr lang="en-US" sz="1400">
              <a:solidFill>
                <a:schemeClr val="dk1"/>
              </a:solidFill>
              <a:effectLst/>
              <a:latin typeface="+mn-lt"/>
              <a:ea typeface="+mn-ea"/>
              <a:cs typeface="+mn-cs"/>
            </a:rPr>
            <a:t>5. </a:t>
          </a:r>
          <a:r>
            <a:rPr lang="en-US" sz="1400" b="1" i="1" u="sng">
              <a:solidFill>
                <a:schemeClr val="dk1"/>
              </a:solidFill>
              <a:effectLst/>
              <a:latin typeface="+mn-lt"/>
              <a:ea typeface="+mn-ea"/>
              <a:cs typeface="+mn-cs"/>
            </a:rPr>
            <a:t>IF</a:t>
          </a:r>
          <a:r>
            <a:rPr lang="en-US" sz="1400">
              <a:solidFill>
                <a:schemeClr val="dk1"/>
              </a:solidFill>
              <a:effectLst/>
              <a:latin typeface="+mn-lt"/>
              <a:ea typeface="+mn-ea"/>
              <a:cs typeface="+mn-cs"/>
            </a:rPr>
            <a:t> one the blocks is your prep</a:t>
          </a:r>
          <a:r>
            <a:rPr lang="en-US" sz="1400" baseline="0">
              <a:solidFill>
                <a:schemeClr val="dk1"/>
              </a:solidFill>
              <a:effectLst/>
              <a:latin typeface="+mn-lt"/>
              <a:ea typeface="+mn-ea"/>
              <a:cs typeface="+mn-cs"/>
            </a:rPr>
            <a:t> and you are </a:t>
          </a:r>
          <a:r>
            <a:rPr lang="en-US" sz="1400" b="1" i="1" u="sng" baseline="0">
              <a:solidFill>
                <a:schemeClr val="dk1"/>
              </a:solidFill>
              <a:effectLst/>
              <a:latin typeface="+mn-lt"/>
              <a:ea typeface="+mn-ea"/>
              <a:cs typeface="+mn-cs"/>
            </a:rPr>
            <a:t>FREE</a:t>
          </a:r>
          <a:r>
            <a:rPr lang="en-US" sz="1400" baseline="0">
              <a:solidFill>
                <a:schemeClr val="dk1"/>
              </a:solidFill>
              <a:effectLst/>
              <a:latin typeface="+mn-lt"/>
              <a:ea typeface="+mn-ea"/>
              <a:cs typeface="+mn-cs"/>
            </a:rPr>
            <a:t> to leave the building, etc., you can delete the minutes in the </a:t>
          </a:r>
          <a:r>
            <a:rPr lang="en-US" sz="1400" b="1" baseline="0">
              <a:solidFill>
                <a:schemeClr val="dk1"/>
              </a:solidFill>
              <a:effectLst/>
              <a:latin typeface="+mn-lt"/>
              <a:ea typeface="+mn-ea"/>
              <a:cs typeface="+mn-cs"/>
            </a:rPr>
            <a:t>Instructional Time </a:t>
          </a:r>
          <a:r>
            <a:rPr lang="en-US" sz="1400" baseline="0">
              <a:solidFill>
                <a:schemeClr val="dk1"/>
              </a:solidFill>
              <a:effectLst/>
              <a:latin typeface="+mn-lt"/>
              <a:ea typeface="+mn-ea"/>
              <a:cs typeface="+mn-cs"/>
            </a:rPr>
            <a:t>column and leave the </a:t>
          </a:r>
          <a:r>
            <a:rPr lang="en-US" sz="1400" b="1" baseline="0">
              <a:solidFill>
                <a:schemeClr val="dk1"/>
              </a:solidFill>
              <a:effectLst/>
              <a:latin typeface="+mn-lt"/>
              <a:ea typeface="+mn-ea"/>
              <a:cs typeface="+mn-cs"/>
            </a:rPr>
            <a:t>Prep Minutes </a:t>
          </a:r>
          <a:r>
            <a:rPr lang="en-US" sz="1400" baseline="0">
              <a:solidFill>
                <a:schemeClr val="dk1"/>
              </a:solidFill>
              <a:effectLst/>
              <a:latin typeface="+mn-lt"/>
              <a:ea typeface="+mn-ea"/>
              <a:cs typeface="+mn-cs"/>
            </a:rPr>
            <a:t>column blank.</a:t>
          </a:r>
          <a:endParaRPr lang="en-CA" sz="1400">
            <a:effectLst/>
          </a:endParaRPr>
        </a:p>
        <a:p>
          <a:pPr eaLnBrk="1" fontAlgn="auto" latinLnBrk="0" hangingPunct="1"/>
          <a:r>
            <a:rPr lang="en-US" sz="1400">
              <a:solidFill>
                <a:schemeClr val="dk1"/>
              </a:solidFill>
              <a:effectLst/>
              <a:latin typeface="+mn-lt"/>
              <a:ea typeface="+mn-ea"/>
              <a:cs typeface="+mn-cs"/>
            </a:rPr>
            <a:t>6. </a:t>
          </a:r>
          <a:r>
            <a:rPr lang="en-US" sz="1400" b="1" i="1" u="sng">
              <a:solidFill>
                <a:schemeClr val="dk1"/>
              </a:solidFill>
              <a:effectLst/>
              <a:latin typeface="+mn-lt"/>
              <a:ea typeface="+mn-ea"/>
              <a:cs typeface="+mn-cs"/>
            </a:rPr>
            <a:t>IF</a:t>
          </a:r>
          <a:r>
            <a:rPr lang="en-US" sz="1400">
              <a:solidFill>
                <a:schemeClr val="dk1"/>
              </a:solidFill>
              <a:effectLst/>
              <a:latin typeface="+mn-lt"/>
              <a:ea typeface="+mn-ea"/>
              <a:cs typeface="+mn-cs"/>
            </a:rPr>
            <a:t> one the blocks is your prep</a:t>
          </a:r>
          <a:r>
            <a:rPr lang="en-US" sz="1400" baseline="0">
              <a:solidFill>
                <a:schemeClr val="dk1"/>
              </a:solidFill>
              <a:effectLst/>
              <a:latin typeface="+mn-lt"/>
              <a:ea typeface="+mn-ea"/>
              <a:cs typeface="+mn-cs"/>
            </a:rPr>
            <a:t> and you are </a:t>
          </a:r>
          <a:r>
            <a:rPr lang="en-US" sz="1400" b="1" i="1" u="sng" baseline="0">
              <a:solidFill>
                <a:schemeClr val="dk1"/>
              </a:solidFill>
              <a:effectLst/>
              <a:latin typeface="+mn-lt"/>
              <a:ea typeface="+mn-ea"/>
              <a:cs typeface="+mn-cs"/>
            </a:rPr>
            <a:t>NOT FREE</a:t>
          </a:r>
          <a:r>
            <a:rPr lang="en-US" sz="1400" baseline="0">
              <a:solidFill>
                <a:schemeClr val="dk1"/>
              </a:solidFill>
              <a:effectLst/>
              <a:latin typeface="+mn-lt"/>
              <a:ea typeface="+mn-ea"/>
              <a:cs typeface="+mn-cs"/>
            </a:rPr>
            <a:t> to leave the building, etc., delete the minutes in the </a:t>
          </a:r>
          <a:r>
            <a:rPr lang="en-US" sz="1400" b="1" baseline="0">
              <a:solidFill>
                <a:schemeClr val="dk1"/>
              </a:solidFill>
              <a:effectLst/>
              <a:latin typeface="+mn-lt"/>
              <a:ea typeface="+mn-ea"/>
              <a:cs typeface="+mn-cs"/>
            </a:rPr>
            <a:t>Instructional Minutes </a:t>
          </a:r>
          <a:r>
            <a:rPr lang="en-US" sz="1400" baseline="0">
              <a:solidFill>
                <a:schemeClr val="dk1"/>
              </a:solidFill>
              <a:effectLst/>
              <a:latin typeface="+mn-lt"/>
              <a:ea typeface="+mn-ea"/>
              <a:cs typeface="+mn-cs"/>
            </a:rPr>
            <a:t>column and type the minutes from the </a:t>
          </a:r>
          <a:r>
            <a:rPr lang="en-US" sz="1400" b="1" baseline="0">
              <a:solidFill>
                <a:schemeClr val="dk1"/>
              </a:solidFill>
              <a:effectLst/>
              <a:latin typeface="+mn-lt"/>
              <a:ea typeface="+mn-ea"/>
              <a:cs typeface="+mn-cs"/>
            </a:rPr>
            <a:t>Total Minutes </a:t>
          </a:r>
          <a:r>
            <a:rPr lang="en-US" sz="1400" baseline="0">
              <a:solidFill>
                <a:schemeClr val="dk1"/>
              </a:solidFill>
              <a:effectLst/>
              <a:latin typeface="+mn-lt"/>
              <a:ea typeface="+mn-ea"/>
              <a:cs typeface="+mn-cs"/>
            </a:rPr>
            <a:t>column in the </a:t>
          </a:r>
          <a:r>
            <a:rPr lang="en-US" sz="1400" b="1" baseline="0">
              <a:solidFill>
                <a:schemeClr val="dk1"/>
              </a:solidFill>
              <a:effectLst/>
              <a:latin typeface="+mn-lt"/>
              <a:ea typeface="+mn-ea"/>
              <a:cs typeface="+mn-cs"/>
            </a:rPr>
            <a:t>Prep Minutes</a:t>
          </a:r>
          <a:r>
            <a:rPr lang="en-US" sz="1400" baseline="0">
              <a:solidFill>
                <a:schemeClr val="dk1"/>
              </a:solidFill>
              <a:effectLst/>
              <a:latin typeface="+mn-lt"/>
              <a:ea typeface="+mn-ea"/>
              <a:cs typeface="+mn-cs"/>
            </a:rPr>
            <a:t>.</a:t>
          </a:r>
          <a:endParaRPr lang="en-CA" sz="1400">
            <a:effectLst/>
          </a:endParaRPr>
        </a:p>
        <a:p>
          <a:r>
            <a:rPr lang="en-US" sz="1400">
              <a:solidFill>
                <a:schemeClr val="dk1"/>
              </a:solidFill>
              <a:effectLst/>
              <a:latin typeface="+mn-lt"/>
              <a:ea typeface="+mn-ea"/>
              <a:cs typeface="+mn-cs"/>
            </a:rPr>
            <a:t>7. When entering minutes in </a:t>
          </a:r>
          <a:r>
            <a:rPr lang="en-US" sz="1400" b="1">
              <a:solidFill>
                <a:schemeClr val="dk1"/>
              </a:solidFill>
              <a:effectLst/>
              <a:latin typeface="+mn-lt"/>
              <a:ea typeface="+mn-ea"/>
              <a:cs typeface="+mn-cs"/>
            </a:rPr>
            <a:t>Prep Minutes</a:t>
          </a:r>
          <a:r>
            <a:rPr lang="en-US" sz="1400">
              <a:solidFill>
                <a:schemeClr val="dk1"/>
              </a:solidFill>
              <a:effectLst/>
              <a:latin typeface="+mn-lt"/>
              <a:ea typeface="+mn-ea"/>
              <a:cs typeface="+mn-cs"/>
            </a:rPr>
            <a:t> and </a:t>
          </a:r>
          <a:r>
            <a:rPr lang="en-US" sz="1400" b="1">
              <a:solidFill>
                <a:schemeClr val="dk1"/>
              </a:solidFill>
              <a:effectLst/>
              <a:latin typeface="+mn-lt"/>
              <a:ea typeface="+mn-ea"/>
              <a:cs typeface="+mn-cs"/>
            </a:rPr>
            <a:t>Assigned Minutes</a:t>
          </a:r>
          <a:r>
            <a:rPr lang="en-US" sz="1400">
              <a:solidFill>
                <a:schemeClr val="dk1"/>
              </a:solidFill>
              <a:effectLst/>
              <a:latin typeface="+mn-lt"/>
              <a:ea typeface="+mn-ea"/>
              <a:cs typeface="+mn-cs"/>
            </a:rPr>
            <a:t>, use the following format: </a:t>
          </a:r>
          <a:r>
            <a:rPr lang="en-US" sz="1400" b="1">
              <a:solidFill>
                <a:schemeClr val="dk1"/>
              </a:solidFill>
              <a:effectLst/>
              <a:latin typeface="+mn-lt"/>
              <a:ea typeface="+mn-ea"/>
              <a:cs typeface="+mn-cs"/>
            </a:rPr>
            <a:t>XX</a:t>
          </a:r>
          <a:r>
            <a:rPr lang="en-US" sz="1400">
              <a:solidFill>
                <a:schemeClr val="dk1"/>
              </a:solidFill>
              <a:effectLst/>
              <a:latin typeface="+mn-lt"/>
              <a:ea typeface="+mn-ea"/>
              <a:cs typeface="+mn-cs"/>
            </a:rPr>
            <a:t>, where </a:t>
          </a:r>
          <a:r>
            <a:rPr lang="en-US" sz="1400" b="1">
              <a:solidFill>
                <a:schemeClr val="dk1"/>
              </a:solidFill>
              <a:effectLst/>
              <a:latin typeface="+mn-lt"/>
              <a:ea typeface="+mn-ea"/>
              <a:cs typeface="+mn-cs"/>
            </a:rPr>
            <a:t>XX</a:t>
          </a:r>
          <a:r>
            <a:rPr lang="en-US" sz="1400">
              <a:solidFill>
                <a:schemeClr val="dk1"/>
              </a:solidFill>
              <a:effectLst/>
              <a:latin typeface="+mn-lt"/>
              <a:ea typeface="+mn-ea"/>
              <a:cs typeface="+mn-cs"/>
            </a:rPr>
            <a:t> is the number of minutes.</a:t>
          </a:r>
          <a:endParaRPr lang="en-CA" sz="1400">
            <a:effectLst/>
          </a:endParaRPr>
        </a:p>
        <a:p>
          <a:r>
            <a:rPr lang="en-US" sz="1400">
              <a:solidFill>
                <a:schemeClr val="dk1"/>
              </a:solidFill>
              <a:effectLst/>
              <a:latin typeface="+mn-lt"/>
              <a:ea typeface="+mn-ea"/>
              <a:cs typeface="+mn-cs"/>
            </a:rPr>
            <a:t>8. To return to the start page, click on the </a:t>
          </a:r>
          <a:r>
            <a:rPr lang="en-US" sz="1400" b="1">
              <a:solidFill>
                <a:schemeClr val="dk1"/>
              </a:solidFill>
              <a:effectLst/>
              <a:latin typeface="+mn-lt"/>
              <a:ea typeface="+mn-ea"/>
              <a:cs typeface="+mn-cs"/>
            </a:rPr>
            <a:t>Return to Main</a:t>
          </a:r>
          <a:r>
            <a:rPr lang="en-US" sz="1400">
              <a:solidFill>
                <a:schemeClr val="dk1"/>
              </a:solidFill>
              <a:effectLst/>
              <a:latin typeface="+mn-lt"/>
              <a:ea typeface="+mn-ea"/>
              <a:cs typeface="+mn-cs"/>
            </a:rPr>
            <a:t> link at the top of the page or click on the appropriate tab below to move to that specific day.</a:t>
          </a:r>
          <a:endParaRPr lang="en-CA" sz="1400">
            <a:effectLst/>
          </a:endParaRPr>
        </a:p>
      </xdr:txBody>
    </xdr:sp>
    <xdr:clientData/>
  </xdr:twoCellAnchor>
  <xdr:twoCellAnchor>
    <xdr:from>
      <xdr:col>5</xdr:col>
      <xdr:colOff>171450</xdr:colOff>
      <xdr:row>0</xdr:row>
      <xdr:rowOff>514350</xdr:rowOff>
    </xdr:from>
    <xdr:to>
      <xdr:col>5</xdr:col>
      <xdr:colOff>1047750</xdr:colOff>
      <xdr:row>1</xdr:row>
      <xdr:rowOff>57150</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5924550" y="514350"/>
          <a:ext cx="8763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171450</xdr:colOff>
      <xdr:row>0</xdr:row>
      <xdr:rowOff>514350</xdr:rowOff>
    </xdr:from>
    <xdr:to>
      <xdr:col>5</xdr:col>
      <xdr:colOff>1047750</xdr:colOff>
      <xdr:row>1</xdr:row>
      <xdr:rowOff>57150</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5819775" y="514350"/>
          <a:ext cx="8763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twoCellAnchor>
    <xdr:from>
      <xdr:col>5</xdr:col>
      <xdr:colOff>171450</xdr:colOff>
      <xdr:row>0</xdr:row>
      <xdr:rowOff>514350</xdr:rowOff>
    </xdr:from>
    <xdr:to>
      <xdr:col>5</xdr:col>
      <xdr:colOff>1047750</xdr:colOff>
      <xdr:row>1</xdr:row>
      <xdr:rowOff>57150</xdr:rowOff>
    </xdr:to>
    <xdr:sp macro="" textlink="">
      <xdr:nvSpPr>
        <xdr:cNvPr id="3" name="TextBox 2">
          <a:extLst>
            <a:ext uri="{FF2B5EF4-FFF2-40B4-BE49-F238E27FC236}">
              <a16:creationId xmlns:a16="http://schemas.microsoft.com/office/drawing/2014/main" id="{00000000-0008-0000-0A00-000003000000}"/>
            </a:ext>
          </a:extLst>
        </xdr:cNvPr>
        <xdr:cNvSpPr txBox="1"/>
      </xdr:nvSpPr>
      <xdr:spPr>
        <a:xfrm>
          <a:off x="5819775" y="514350"/>
          <a:ext cx="8763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twoCellAnchor>
    <xdr:from>
      <xdr:col>8</xdr:col>
      <xdr:colOff>0</xdr:colOff>
      <xdr:row>35</xdr:row>
      <xdr:rowOff>355600</xdr:rowOff>
    </xdr:from>
    <xdr:to>
      <xdr:col>12</xdr:col>
      <xdr:colOff>292100</xdr:colOff>
      <xdr:row>38</xdr:row>
      <xdr:rowOff>139700</xdr:rowOff>
    </xdr:to>
    <xdr:sp macro="" textlink="">
      <xdr:nvSpPr>
        <xdr:cNvPr id="5" name="TextBox 4">
          <a:extLst>
            <a:ext uri="{FF2B5EF4-FFF2-40B4-BE49-F238E27FC236}">
              <a16:creationId xmlns:a16="http://schemas.microsoft.com/office/drawing/2014/main" id="{00000000-0008-0000-0A00-000005000000}"/>
            </a:ext>
          </a:extLst>
        </xdr:cNvPr>
        <xdr:cNvSpPr txBox="1"/>
      </xdr:nvSpPr>
      <xdr:spPr>
        <a:xfrm>
          <a:off x="7953375" y="13338175"/>
          <a:ext cx="3625850" cy="12223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Are your Prep</a:t>
          </a:r>
          <a:r>
            <a:rPr lang="en-US" sz="1400" b="1" baseline="0"/>
            <a:t> Minutes and/or Assigned Minutes cells 0 and you had prep and/or assigned time today?  If so, you need to enter your minutes in the correct cells.</a:t>
          </a:r>
          <a:endParaRPr lang="en-US" sz="1400" b="1"/>
        </a:p>
      </xdr:txBody>
    </xdr:sp>
    <xdr:clientData/>
  </xdr:twoCellAnchor>
  <xdr:twoCellAnchor>
    <xdr:from>
      <xdr:col>8</xdr:col>
      <xdr:colOff>0</xdr:colOff>
      <xdr:row>3</xdr:row>
      <xdr:rowOff>0</xdr:rowOff>
    </xdr:from>
    <xdr:to>
      <xdr:col>14</xdr:col>
      <xdr:colOff>114300</xdr:colOff>
      <xdr:row>22</xdr:row>
      <xdr:rowOff>133351</xdr:rowOff>
    </xdr:to>
    <xdr:sp macro="" textlink="">
      <xdr:nvSpPr>
        <xdr:cNvPr id="6" name="TextBox 5">
          <a:extLst>
            <a:ext uri="{FF2B5EF4-FFF2-40B4-BE49-F238E27FC236}">
              <a16:creationId xmlns:a16="http://schemas.microsoft.com/office/drawing/2014/main" id="{00000000-0008-0000-0A00-000006000000}"/>
            </a:ext>
          </a:extLst>
        </xdr:cNvPr>
        <xdr:cNvSpPr txBox="1"/>
      </xdr:nvSpPr>
      <xdr:spPr>
        <a:xfrm>
          <a:off x="9239250" y="2095500"/>
          <a:ext cx="4800600" cy="65532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solidFill>
                <a:schemeClr val="dk1"/>
              </a:solidFill>
              <a:effectLst/>
              <a:latin typeface="+mn-lt"/>
              <a:ea typeface="+mn-ea"/>
              <a:cs typeface="+mn-cs"/>
            </a:rPr>
            <a:t>Hours of Work Spreadsheet Tips and Tricks</a:t>
          </a:r>
        </a:p>
        <a:p>
          <a:endParaRPr lang="en-CA" sz="1400">
            <a:effectLst/>
          </a:endParaRPr>
        </a:p>
        <a:p>
          <a:r>
            <a:rPr lang="en-US" sz="1400">
              <a:solidFill>
                <a:schemeClr val="dk1"/>
              </a:solidFill>
              <a:effectLst/>
              <a:latin typeface="+mn-lt"/>
              <a:ea typeface="+mn-ea"/>
              <a:cs typeface="+mn-cs"/>
            </a:rPr>
            <a:t>1. Cells with a </a:t>
          </a:r>
          <a:r>
            <a:rPr lang="en-US" sz="1400" b="1">
              <a:solidFill>
                <a:schemeClr val="dk1"/>
              </a:solidFill>
              <a:effectLst/>
              <a:latin typeface="+mn-lt"/>
              <a:ea typeface="+mn-ea"/>
              <a:cs typeface="+mn-cs"/>
            </a:rPr>
            <a:t>red triangle </a:t>
          </a:r>
          <a:r>
            <a:rPr lang="en-US" sz="1400">
              <a:solidFill>
                <a:schemeClr val="dk1"/>
              </a:solidFill>
              <a:effectLst/>
              <a:latin typeface="+mn-lt"/>
              <a:ea typeface="+mn-ea"/>
              <a:cs typeface="+mn-cs"/>
            </a:rPr>
            <a:t>in the top right corner have a comment that can be displayed by placing your pointer on the cell.</a:t>
          </a:r>
          <a:endParaRPr lang="en-CA" sz="1400">
            <a:effectLst/>
          </a:endParaRPr>
        </a:p>
        <a:p>
          <a:r>
            <a:rPr lang="en-US" sz="1400">
              <a:solidFill>
                <a:schemeClr val="dk1"/>
              </a:solidFill>
              <a:effectLst/>
              <a:latin typeface="+mn-lt"/>
              <a:ea typeface="+mn-ea"/>
              <a:cs typeface="+mn-cs"/>
            </a:rPr>
            <a:t>2. Dark grey cells do not require any information.</a:t>
          </a:r>
          <a:endParaRPr lang="en-CA" sz="1400">
            <a:effectLst/>
          </a:endParaRPr>
        </a:p>
        <a:p>
          <a:r>
            <a:rPr lang="en-US" sz="1400">
              <a:solidFill>
                <a:schemeClr val="dk1"/>
              </a:solidFill>
              <a:effectLst/>
              <a:latin typeface="+mn-lt"/>
              <a:ea typeface="+mn-ea"/>
              <a:cs typeface="+mn-cs"/>
            </a:rPr>
            <a:t>3. Begin by entering your timetable information under the columns </a:t>
          </a:r>
          <a:r>
            <a:rPr lang="en-US" sz="1400" b="1">
              <a:solidFill>
                <a:schemeClr val="dk1"/>
              </a:solidFill>
              <a:effectLst/>
              <a:latin typeface="+mn-lt"/>
              <a:ea typeface="+mn-ea"/>
              <a:cs typeface="+mn-cs"/>
            </a:rPr>
            <a:t>Block/Transition/Break</a:t>
          </a:r>
          <a:r>
            <a:rPr lang="en-US" sz="1400">
              <a:solidFill>
                <a:schemeClr val="dk1"/>
              </a:solidFill>
              <a:effectLst/>
              <a:latin typeface="+mn-lt"/>
              <a:ea typeface="+mn-ea"/>
              <a:cs typeface="+mn-cs"/>
            </a:rPr>
            <a:t>, </a:t>
          </a:r>
          <a:r>
            <a:rPr lang="en-US" sz="1400" b="1">
              <a:solidFill>
                <a:schemeClr val="dk1"/>
              </a:solidFill>
              <a:effectLst/>
              <a:latin typeface="+mn-lt"/>
              <a:ea typeface="+mn-ea"/>
              <a:cs typeface="+mn-cs"/>
            </a:rPr>
            <a:t>Start Time</a:t>
          </a:r>
          <a:r>
            <a:rPr lang="en-US" sz="1400">
              <a:solidFill>
                <a:schemeClr val="dk1"/>
              </a:solidFill>
              <a:effectLst/>
              <a:latin typeface="+mn-lt"/>
              <a:ea typeface="+mn-ea"/>
              <a:cs typeface="+mn-cs"/>
            </a:rPr>
            <a:t>, and </a:t>
          </a:r>
          <a:r>
            <a:rPr lang="en-US" sz="1400" b="1">
              <a:solidFill>
                <a:schemeClr val="dk1"/>
              </a:solidFill>
              <a:effectLst/>
              <a:latin typeface="+mn-lt"/>
              <a:ea typeface="+mn-ea"/>
              <a:cs typeface="+mn-cs"/>
            </a:rPr>
            <a:t>End Time</a:t>
          </a:r>
          <a:r>
            <a:rPr lang="en-US" sz="1400">
              <a:solidFill>
                <a:schemeClr val="dk1"/>
              </a:solidFill>
              <a:effectLst/>
              <a:latin typeface="+mn-lt"/>
              <a:ea typeface="+mn-ea"/>
              <a:cs typeface="+mn-cs"/>
            </a:rPr>
            <a:t>. You need to enter the time using "</a:t>
          </a:r>
          <a:r>
            <a:rPr lang="en-US" sz="1400" b="1">
              <a:solidFill>
                <a:schemeClr val="dk1"/>
              </a:solidFill>
              <a:effectLst/>
              <a:latin typeface="+mn-lt"/>
              <a:ea typeface="+mn-ea"/>
              <a:cs typeface="+mn-cs"/>
            </a:rPr>
            <a:t>am</a:t>
          </a:r>
          <a:r>
            <a:rPr lang="en-US" sz="1400">
              <a:solidFill>
                <a:schemeClr val="dk1"/>
              </a:solidFill>
              <a:effectLst/>
              <a:latin typeface="+mn-lt"/>
              <a:ea typeface="+mn-ea"/>
              <a:cs typeface="+mn-cs"/>
            </a:rPr>
            <a:t>" or "</a:t>
          </a:r>
          <a:r>
            <a:rPr lang="en-US" sz="1400" b="1">
              <a:solidFill>
                <a:schemeClr val="dk1"/>
              </a:solidFill>
              <a:effectLst/>
              <a:latin typeface="+mn-lt"/>
              <a:ea typeface="+mn-ea"/>
              <a:cs typeface="+mn-cs"/>
            </a:rPr>
            <a:t>pm</a:t>
          </a:r>
          <a:r>
            <a:rPr lang="en-US" sz="1400">
              <a:solidFill>
                <a:schemeClr val="dk1"/>
              </a:solidFill>
              <a:effectLst/>
              <a:latin typeface="+mn-lt"/>
              <a:ea typeface="+mn-ea"/>
              <a:cs typeface="+mn-cs"/>
            </a:rPr>
            <a:t>".  If you need to, you can change the names in the </a:t>
          </a:r>
          <a:r>
            <a:rPr lang="en-US" sz="1400" b="1">
              <a:solidFill>
                <a:schemeClr val="dk1"/>
              </a:solidFill>
              <a:effectLst/>
              <a:latin typeface="+mn-lt"/>
              <a:ea typeface="+mn-ea"/>
              <a:cs typeface="+mn-cs"/>
            </a:rPr>
            <a:t>Block/Transition/Break</a:t>
          </a:r>
          <a:r>
            <a:rPr lang="en-US" sz="1400">
              <a:solidFill>
                <a:schemeClr val="dk1"/>
              </a:solidFill>
              <a:effectLst/>
              <a:latin typeface="+mn-lt"/>
              <a:ea typeface="+mn-ea"/>
              <a:cs typeface="+mn-cs"/>
            </a:rPr>
            <a:t> column.</a:t>
          </a:r>
          <a:endParaRPr lang="en-CA" sz="1400">
            <a:effectLst/>
          </a:endParaRPr>
        </a:p>
        <a:p>
          <a:r>
            <a:rPr lang="en-US" sz="1400">
              <a:solidFill>
                <a:schemeClr val="dk1"/>
              </a:solidFill>
              <a:effectLst/>
              <a:latin typeface="+mn-lt"/>
              <a:ea typeface="+mn-ea"/>
              <a:cs typeface="+mn-cs"/>
            </a:rPr>
            <a:t>4. The </a:t>
          </a:r>
          <a:r>
            <a:rPr lang="en-US" sz="1400" b="1">
              <a:solidFill>
                <a:schemeClr val="dk1"/>
              </a:solidFill>
              <a:effectLst/>
              <a:latin typeface="+mn-lt"/>
              <a:ea typeface="+mn-ea"/>
              <a:cs typeface="+mn-cs"/>
            </a:rPr>
            <a:t>Total Minutes</a:t>
          </a:r>
          <a:r>
            <a:rPr lang="en-US" sz="1400">
              <a:solidFill>
                <a:schemeClr val="dk1"/>
              </a:solidFill>
              <a:effectLst/>
              <a:latin typeface="+mn-lt"/>
              <a:ea typeface="+mn-ea"/>
              <a:cs typeface="+mn-cs"/>
            </a:rPr>
            <a:t> column shows the total</a:t>
          </a:r>
          <a:r>
            <a:rPr lang="en-US" sz="1400" baseline="0">
              <a:solidFill>
                <a:schemeClr val="dk1"/>
              </a:solidFill>
              <a:effectLst/>
              <a:latin typeface="+mn-lt"/>
              <a:ea typeface="+mn-ea"/>
              <a:cs typeface="+mn-cs"/>
            </a:rPr>
            <a:t> number of minutes for each block of time.</a:t>
          </a:r>
          <a:endParaRPr lang="en-CA" sz="1400">
            <a:effectLst/>
          </a:endParaRPr>
        </a:p>
        <a:p>
          <a:r>
            <a:rPr lang="en-US" sz="1400">
              <a:solidFill>
                <a:schemeClr val="dk1"/>
              </a:solidFill>
              <a:effectLst/>
              <a:latin typeface="+mn-lt"/>
              <a:ea typeface="+mn-ea"/>
              <a:cs typeface="+mn-cs"/>
            </a:rPr>
            <a:t>5. </a:t>
          </a:r>
          <a:r>
            <a:rPr lang="en-US" sz="1400" b="1" i="1" u="sng">
              <a:solidFill>
                <a:schemeClr val="dk1"/>
              </a:solidFill>
              <a:effectLst/>
              <a:latin typeface="+mn-lt"/>
              <a:ea typeface="+mn-ea"/>
              <a:cs typeface="+mn-cs"/>
            </a:rPr>
            <a:t>IF</a:t>
          </a:r>
          <a:r>
            <a:rPr lang="en-US" sz="1400">
              <a:solidFill>
                <a:schemeClr val="dk1"/>
              </a:solidFill>
              <a:effectLst/>
              <a:latin typeface="+mn-lt"/>
              <a:ea typeface="+mn-ea"/>
              <a:cs typeface="+mn-cs"/>
            </a:rPr>
            <a:t> one the blocks is your prep</a:t>
          </a:r>
          <a:r>
            <a:rPr lang="en-US" sz="1400" baseline="0">
              <a:solidFill>
                <a:schemeClr val="dk1"/>
              </a:solidFill>
              <a:effectLst/>
              <a:latin typeface="+mn-lt"/>
              <a:ea typeface="+mn-ea"/>
              <a:cs typeface="+mn-cs"/>
            </a:rPr>
            <a:t> and you are </a:t>
          </a:r>
          <a:r>
            <a:rPr lang="en-US" sz="1400" b="1" i="1" u="sng" baseline="0">
              <a:solidFill>
                <a:schemeClr val="dk1"/>
              </a:solidFill>
              <a:effectLst/>
              <a:latin typeface="+mn-lt"/>
              <a:ea typeface="+mn-ea"/>
              <a:cs typeface="+mn-cs"/>
            </a:rPr>
            <a:t>FREE</a:t>
          </a:r>
          <a:r>
            <a:rPr lang="en-US" sz="1400" baseline="0">
              <a:solidFill>
                <a:schemeClr val="dk1"/>
              </a:solidFill>
              <a:effectLst/>
              <a:latin typeface="+mn-lt"/>
              <a:ea typeface="+mn-ea"/>
              <a:cs typeface="+mn-cs"/>
            </a:rPr>
            <a:t> to leave the building, etc., you can delete the minutes in the </a:t>
          </a:r>
          <a:r>
            <a:rPr lang="en-US" sz="1400" b="1" baseline="0">
              <a:solidFill>
                <a:schemeClr val="dk1"/>
              </a:solidFill>
              <a:effectLst/>
              <a:latin typeface="+mn-lt"/>
              <a:ea typeface="+mn-ea"/>
              <a:cs typeface="+mn-cs"/>
            </a:rPr>
            <a:t>Instructional Time </a:t>
          </a:r>
          <a:r>
            <a:rPr lang="en-US" sz="1400" baseline="0">
              <a:solidFill>
                <a:schemeClr val="dk1"/>
              </a:solidFill>
              <a:effectLst/>
              <a:latin typeface="+mn-lt"/>
              <a:ea typeface="+mn-ea"/>
              <a:cs typeface="+mn-cs"/>
            </a:rPr>
            <a:t>column and leave the </a:t>
          </a:r>
          <a:r>
            <a:rPr lang="en-US" sz="1400" b="1" baseline="0">
              <a:solidFill>
                <a:schemeClr val="dk1"/>
              </a:solidFill>
              <a:effectLst/>
              <a:latin typeface="+mn-lt"/>
              <a:ea typeface="+mn-ea"/>
              <a:cs typeface="+mn-cs"/>
            </a:rPr>
            <a:t>Prep Minutes </a:t>
          </a:r>
          <a:r>
            <a:rPr lang="en-US" sz="1400" baseline="0">
              <a:solidFill>
                <a:schemeClr val="dk1"/>
              </a:solidFill>
              <a:effectLst/>
              <a:latin typeface="+mn-lt"/>
              <a:ea typeface="+mn-ea"/>
              <a:cs typeface="+mn-cs"/>
            </a:rPr>
            <a:t>column blank.</a:t>
          </a:r>
          <a:endParaRPr lang="en-CA" sz="1400">
            <a:effectLst/>
          </a:endParaRPr>
        </a:p>
        <a:p>
          <a:pPr eaLnBrk="1" fontAlgn="auto" latinLnBrk="0" hangingPunct="1"/>
          <a:r>
            <a:rPr lang="en-US" sz="1400">
              <a:solidFill>
                <a:schemeClr val="dk1"/>
              </a:solidFill>
              <a:effectLst/>
              <a:latin typeface="+mn-lt"/>
              <a:ea typeface="+mn-ea"/>
              <a:cs typeface="+mn-cs"/>
            </a:rPr>
            <a:t>6. </a:t>
          </a:r>
          <a:r>
            <a:rPr lang="en-US" sz="1400" b="1" i="1" u="sng">
              <a:solidFill>
                <a:schemeClr val="dk1"/>
              </a:solidFill>
              <a:effectLst/>
              <a:latin typeface="+mn-lt"/>
              <a:ea typeface="+mn-ea"/>
              <a:cs typeface="+mn-cs"/>
            </a:rPr>
            <a:t>IF</a:t>
          </a:r>
          <a:r>
            <a:rPr lang="en-US" sz="1400">
              <a:solidFill>
                <a:schemeClr val="dk1"/>
              </a:solidFill>
              <a:effectLst/>
              <a:latin typeface="+mn-lt"/>
              <a:ea typeface="+mn-ea"/>
              <a:cs typeface="+mn-cs"/>
            </a:rPr>
            <a:t> one the blocks is your prep</a:t>
          </a:r>
          <a:r>
            <a:rPr lang="en-US" sz="1400" baseline="0">
              <a:solidFill>
                <a:schemeClr val="dk1"/>
              </a:solidFill>
              <a:effectLst/>
              <a:latin typeface="+mn-lt"/>
              <a:ea typeface="+mn-ea"/>
              <a:cs typeface="+mn-cs"/>
            </a:rPr>
            <a:t> and you are </a:t>
          </a:r>
          <a:r>
            <a:rPr lang="en-US" sz="1400" b="1" i="1" u="sng" baseline="0">
              <a:solidFill>
                <a:schemeClr val="dk1"/>
              </a:solidFill>
              <a:effectLst/>
              <a:latin typeface="+mn-lt"/>
              <a:ea typeface="+mn-ea"/>
              <a:cs typeface="+mn-cs"/>
            </a:rPr>
            <a:t>NOT FREE</a:t>
          </a:r>
          <a:r>
            <a:rPr lang="en-US" sz="1400" baseline="0">
              <a:solidFill>
                <a:schemeClr val="dk1"/>
              </a:solidFill>
              <a:effectLst/>
              <a:latin typeface="+mn-lt"/>
              <a:ea typeface="+mn-ea"/>
              <a:cs typeface="+mn-cs"/>
            </a:rPr>
            <a:t> to leave the building, etc., delete the minutes in the </a:t>
          </a:r>
          <a:r>
            <a:rPr lang="en-US" sz="1400" b="1" baseline="0">
              <a:solidFill>
                <a:schemeClr val="dk1"/>
              </a:solidFill>
              <a:effectLst/>
              <a:latin typeface="+mn-lt"/>
              <a:ea typeface="+mn-ea"/>
              <a:cs typeface="+mn-cs"/>
            </a:rPr>
            <a:t>Instructional Minutes </a:t>
          </a:r>
          <a:r>
            <a:rPr lang="en-US" sz="1400" baseline="0">
              <a:solidFill>
                <a:schemeClr val="dk1"/>
              </a:solidFill>
              <a:effectLst/>
              <a:latin typeface="+mn-lt"/>
              <a:ea typeface="+mn-ea"/>
              <a:cs typeface="+mn-cs"/>
            </a:rPr>
            <a:t>column and type the minutes from the </a:t>
          </a:r>
          <a:r>
            <a:rPr lang="en-US" sz="1400" b="1" baseline="0">
              <a:solidFill>
                <a:schemeClr val="dk1"/>
              </a:solidFill>
              <a:effectLst/>
              <a:latin typeface="+mn-lt"/>
              <a:ea typeface="+mn-ea"/>
              <a:cs typeface="+mn-cs"/>
            </a:rPr>
            <a:t>Total Minutes </a:t>
          </a:r>
          <a:r>
            <a:rPr lang="en-US" sz="1400" baseline="0">
              <a:solidFill>
                <a:schemeClr val="dk1"/>
              </a:solidFill>
              <a:effectLst/>
              <a:latin typeface="+mn-lt"/>
              <a:ea typeface="+mn-ea"/>
              <a:cs typeface="+mn-cs"/>
            </a:rPr>
            <a:t>column in the </a:t>
          </a:r>
          <a:r>
            <a:rPr lang="en-US" sz="1400" b="1" baseline="0">
              <a:solidFill>
                <a:schemeClr val="dk1"/>
              </a:solidFill>
              <a:effectLst/>
              <a:latin typeface="+mn-lt"/>
              <a:ea typeface="+mn-ea"/>
              <a:cs typeface="+mn-cs"/>
            </a:rPr>
            <a:t>Prep Minutes</a:t>
          </a:r>
          <a:r>
            <a:rPr lang="en-US" sz="1400" baseline="0">
              <a:solidFill>
                <a:schemeClr val="dk1"/>
              </a:solidFill>
              <a:effectLst/>
              <a:latin typeface="+mn-lt"/>
              <a:ea typeface="+mn-ea"/>
              <a:cs typeface="+mn-cs"/>
            </a:rPr>
            <a:t>.</a:t>
          </a:r>
          <a:endParaRPr lang="en-CA" sz="1400">
            <a:effectLst/>
          </a:endParaRPr>
        </a:p>
        <a:p>
          <a:r>
            <a:rPr lang="en-US" sz="1400">
              <a:solidFill>
                <a:schemeClr val="dk1"/>
              </a:solidFill>
              <a:effectLst/>
              <a:latin typeface="+mn-lt"/>
              <a:ea typeface="+mn-ea"/>
              <a:cs typeface="+mn-cs"/>
            </a:rPr>
            <a:t>7. When entering minutes in </a:t>
          </a:r>
          <a:r>
            <a:rPr lang="en-US" sz="1400" b="1">
              <a:solidFill>
                <a:schemeClr val="dk1"/>
              </a:solidFill>
              <a:effectLst/>
              <a:latin typeface="+mn-lt"/>
              <a:ea typeface="+mn-ea"/>
              <a:cs typeface="+mn-cs"/>
            </a:rPr>
            <a:t>Prep Minutes</a:t>
          </a:r>
          <a:r>
            <a:rPr lang="en-US" sz="1400">
              <a:solidFill>
                <a:schemeClr val="dk1"/>
              </a:solidFill>
              <a:effectLst/>
              <a:latin typeface="+mn-lt"/>
              <a:ea typeface="+mn-ea"/>
              <a:cs typeface="+mn-cs"/>
            </a:rPr>
            <a:t> and </a:t>
          </a:r>
          <a:r>
            <a:rPr lang="en-US" sz="1400" b="1">
              <a:solidFill>
                <a:schemeClr val="dk1"/>
              </a:solidFill>
              <a:effectLst/>
              <a:latin typeface="+mn-lt"/>
              <a:ea typeface="+mn-ea"/>
              <a:cs typeface="+mn-cs"/>
            </a:rPr>
            <a:t>Assigned Minutes</a:t>
          </a:r>
          <a:r>
            <a:rPr lang="en-US" sz="1400">
              <a:solidFill>
                <a:schemeClr val="dk1"/>
              </a:solidFill>
              <a:effectLst/>
              <a:latin typeface="+mn-lt"/>
              <a:ea typeface="+mn-ea"/>
              <a:cs typeface="+mn-cs"/>
            </a:rPr>
            <a:t>, use the following format: </a:t>
          </a:r>
          <a:r>
            <a:rPr lang="en-US" sz="1400" b="1">
              <a:solidFill>
                <a:schemeClr val="dk1"/>
              </a:solidFill>
              <a:effectLst/>
              <a:latin typeface="+mn-lt"/>
              <a:ea typeface="+mn-ea"/>
              <a:cs typeface="+mn-cs"/>
            </a:rPr>
            <a:t>XX</a:t>
          </a:r>
          <a:r>
            <a:rPr lang="en-US" sz="1400">
              <a:solidFill>
                <a:schemeClr val="dk1"/>
              </a:solidFill>
              <a:effectLst/>
              <a:latin typeface="+mn-lt"/>
              <a:ea typeface="+mn-ea"/>
              <a:cs typeface="+mn-cs"/>
            </a:rPr>
            <a:t>, where </a:t>
          </a:r>
          <a:r>
            <a:rPr lang="en-US" sz="1400" b="1">
              <a:solidFill>
                <a:schemeClr val="dk1"/>
              </a:solidFill>
              <a:effectLst/>
              <a:latin typeface="+mn-lt"/>
              <a:ea typeface="+mn-ea"/>
              <a:cs typeface="+mn-cs"/>
            </a:rPr>
            <a:t>XX</a:t>
          </a:r>
          <a:r>
            <a:rPr lang="en-US" sz="1400">
              <a:solidFill>
                <a:schemeClr val="dk1"/>
              </a:solidFill>
              <a:effectLst/>
              <a:latin typeface="+mn-lt"/>
              <a:ea typeface="+mn-ea"/>
              <a:cs typeface="+mn-cs"/>
            </a:rPr>
            <a:t> is the number of minutes.</a:t>
          </a:r>
          <a:endParaRPr lang="en-CA" sz="1400">
            <a:effectLst/>
          </a:endParaRPr>
        </a:p>
        <a:p>
          <a:r>
            <a:rPr lang="en-US" sz="1400">
              <a:solidFill>
                <a:schemeClr val="dk1"/>
              </a:solidFill>
              <a:effectLst/>
              <a:latin typeface="+mn-lt"/>
              <a:ea typeface="+mn-ea"/>
              <a:cs typeface="+mn-cs"/>
            </a:rPr>
            <a:t>8. To return to the start page, click on the </a:t>
          </a:r>
          <a:r>
            <a:rPr lang="en-US" sz="1400" b="1">
              <a:solidFill>
                <a:schemeClr val="dk1"/>
              </a:solidFill>
              <a:effectLst/>
              <a:latin typeface="+mn-lt"/>
              <a:ea typeface="+mn-ea"/>
              <a:cs typeface="+mn-cs"/>
            </a:rPr>
            <a:t>Return to Main</a:t>
          </a:r>
          <a:r>
            <a:rPr lang="en-US" sz="1400">
              <a:solidFill>
                <a:schemeClr val="dk1"/>
              </a:solidFill>
              <a:effectLst/>
              <a:latin typeface="+mn-lt"/>
              <a:ea typeface="+mn-ea"/>
              <a:cs typeface="+mn-cs"/>
            </a:rPr>
            <a:t> link at the top of the page or click on the appropriate tab below to move to that specific day.</a:t>
          </a:r>
          <a:endParaRPr lang="en-CA" sz="1400">
            <a:effectLst/>
          </a:endParaRPr>
        </a:p>
      </xdr:txBody>
    </xdr:sp>
    <xdr:clientData/>
  </xdr:twoCellAnchor>
  <xdr:twoCellAnchor>
    <xdr:from>
      <xdr:col>5</xdr:col>
      <xdr:colOff>171450</xdr:colOff>
      <xdr:row>0</xdr:row>
      <xdr:rowOff>514350</xdr:rowOff>
    </xdr:from>
    <xdr:to>
      <xdr:col>5</xdr:col>
      <xdr:colOff>1047750</xdr:colOff>
      <xdr:row>1</xdr:row>
      <xdr:rowOff>57150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5924550" y="514350"/>
          <a:ext cx="8763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twoCellAnchor>
    <xdr:from>
      <xdr:col>5</xdr:col>
      <xdr:colOff>171450</xdr:colOff>
      <xdr:row>0</xdr:row>
      <xdr:rowOff>514350</xdr:rowOff>
    </xdr:from>
    <xdr:to>
      <xdr:col>5</xdr:col>
      <xdr:colOff>1047750</xdr:colOff>
      <xdr:row>1</xdr:row>
      <xdr:rowOff>57150</xdr:rowOff>
    </xdr:to>
    <xdr:sp macro="" textlink="">
      <xdr:nvSpPr>
        <xdr:cNvPr id="8" name="TextBox 7">
          <a:extLst>
            <a:ext uri="{FF2B5EF4-FFF2-40B4-BE49-F238E27FC236}">
              <a16:creationId xmlns:a16="http://schemas.microsoft.com/office/drawing/2014/main" id="{00000000-0008-0000-0A00-000008000000}"/>
            </a:ext>
          </a:extLst>
        </xdr:cNvPr>
        <xdr:cNvSpPr txBox="1"/>
      </xdr:nvSpPr>
      <xdr:spPr>
        <a:xfrm>
          <a:off x="5924550" y="514350"/>
          <a:ext cx="8763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171450</xdr:colOff>
      <xdr:row>0</xdr:row>
      <xdr:rowOff>514350</xdr:rowOff>
    </xdr:from>
    <xdr:to>
      <xdr:col>5</xdr:col>
      <xdr:colOff>1047750</xdr:colOff>
      <xdr:row>1</xdr:row>
      <xdr:rowOff>57150</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5753100" y="514350"/>
          <a:ext cx="8763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twoCellAnchor>
    <xdr:from>
      <xdr:col>5</xdr:col>
      <xdr:colOff>171450</xdr:colOff>
      <xdr:row>0</xdr:row>
      <xdr:rowOff>514350</xdr:rowOff>
    </xdr:from>
    <xdr:to>
      <xdr:col>5</xdr:col>
      <xdr:colOff>1047750</xdr:colOff>
      <xdr:row>1</xdr:row>
      <xdr:rowOff>57150</xdr:rowOff>
    </xdr:to>
    <xdr:sp macro="" textlink="">
      <xdr:nvSpPr>
        <xdr:cNvPr id="3" name="TextBox 2">
          <a:extLst>
            <a:ext uri="{FF2B5EF4-FFF2-40B4-BE49-F238E27FC236}">
              <a16:creationId xmlns:a16="http://schemas.microsoft.com/office/drawing/2014/main" id="{00000000-0008-0000-0B00-000003000000}"/>
            </a:ext>
          </a:extLst>
        </xdr:cNvPr>
        <xdr:cNvSpPr txBox="1"/>
      </xdr:nvSpPr>
      <xdr:spPr>
        <a:xfrm>
          <a:off x="5753100" y="514350"/>
          <a:ext cx="8763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twoCellAnchor>
    <xdr:from>
      <xdr:col>8</xdr:col>
      <xdr:colOff>0</xdr:colOff>
      <xdr:row>35</xdr:row>
      <xdr:rowOff>304800</xdr:rowOff>
    </xdr:from>
    <xdr:to>
      <xdr:col>12</xdr:col>
      <xdr:colOff>279400</xdr:colOff>
      <xdr:row>38</xdr:row>
      <xdr:rowOff>127000</xdr:rowOff>
    </xdr:to>
    <xdr:sp macro="" textlink="">
      <xdr:nvSpPr>
        <xdr:cNvPr id="5" name="TextBox 4">
          <a:extLst>
            <a:ext uri="{FF2B5EF4-FFF2-40B4-BE49-F238E27FC236}">
              <a16:creationId xmlns:a16="http://schemas.microsoft.com/office/drawing/2014/main" id="{00000000-0008-0000-0B00-000005000000}"/>
            </a:ext>
          </a:extLst>
        </xdr:cNvPr>
        <xdr:cNvSpPr txBox="1"/>
      </xdr:nvSpPr>
      <xdr:spPr>
        <a:xfrm>
          <a:off x="7886700" y="13344525"/>
          <a:ext cx="3632200" cy="1212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Are your Prep</a:t>
          </a:r>
          <a:r>
            <a:rPr lang="en-US" sz="1400" b="1" baseline="0"/>
            <a:t> Minutes and/or Assigned Minutes cells 0 and you had prep and/or assigned time today?  If so, you need to enter your minutes in the correct cells.</a:t>
          </a:r>
          <a:endParaRPr lang="en-US" sz="1400" b="1"/>
        </a:p>
      </xdr:txBody>
    </xdr:sp>
    <xdr:clientData/>
  </xdr:twoCellAnchor>
  <xdr:twoCellAnchor>
    <xdr:from>
      <xdr:col>8</xdr:col>
      <xdr:colOff>0</xdr:colOff>
      <xdr:row>3</xdr:row>
      <xdr:rowOff>0</xdr:rowOff>
    </xdr:from>
    <xdr:to>
      <xdr:col>14</xdr:col>
      <xdr:colOff>95250</xdr:colOff>
      <xdr:row>22</xdr:row>
      <xdr:rowOff>133351</xdr:rowOff>
    </xdr:to>
    <xdr:sp macro="" textlink="">
      <xdr:nvSpPr>
        <xdr:cNvPr id="6" name="TextBox 5">
          <a:extLst>
            <a:ext uri="{FF2B5EF4-FFF2-40B4-BE49-F238E27FC236}">
              <a16:creationId xmlns:a16="http://schemas.microsoft.com/office/drawing/2014/main" id="{00000000-0008-0000-0B00-000006000000}"/>
            </a:ext>
          </a:extLst>
        </xdr:cNvPr>
        <xdr:cNvSpPr txBox="1"/>
      </xdr:nvSpPr>
      <xdr:spPr>
        <a:xfrm>
          <a:off x="9172575" y="2095500"/>
          <a:ext cx="4800600" cy="65532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solidFill>
                <a:schemeClr val="dk1"/>
              </a:solidFill>
              <a:effectLst/>
              <a:latin typeface="+mn-lt"/>
              <a:ea typeface="+mn-ea"/>
              <a:cs typeface="+mn-cs"/>
            </a:rPr>
            <a:t>Hours of Work Spreadsheet Tips and Tricks</a:t>
          </a:r>
        </a:p>
        <a:p>
          <a:endParaRPr lang="en-CA" sz="1400">
            <a:effectLst/>
          </a:endParaRPr>
        </a:p>
        <a:p>
          <a:r>
            <a:rPr lang="en-US" sz="1400">
              <a:solidFill>
                <a:schemeClr val="dk1"/>
              </a:solidFill>
              <a:effectLst/>
              <a:latin typeface="+mn-lt"/>
              <a:ea typeface="+mn-ea"/>
              <a:cs typeface="+mn-cs"/>
            </a:rPr>
            <a:t>1. Cells with a </a:t>
          </a:r>
          <a:r>
            <a:rPr lang="en-US" sz="1400" b="1">
              <a:solidFill>
                <a:schemeClr val="dk1"/>
              </a:solidFill>
              <a:effectLst/>
              <a:latin typeface="+mn-lt"/>
              <a:ea typeface="+mn-ea"/>
              <a:cs typeface="+mn-cs"/>
            </a:rPr>
            <a:t>red triangle </a:t>
          </a:r>
          <a:r>
            <a:rPr lang="en-US" sz="1400">
              <a:solidFill>
                <a:schemeClr val="dk1"/>
              </a:solidFill>
              <a:effectLst/>
              <a:latin typeface="+mn-lt"/>
              <a:ea typeface="+mn-ea"/>
              <a:cs typeface="+mn-cs"/>
            </a:rPr>
            <a:t>in the top right corner have a comment that can be displayed by placing your pointer on the cell.</a:t>
          </a:r>
          <a:endParaRPr lang="en-CA" sz="1400">
            <a:effectLst/>
          </a:endParaRPr>
        </a:p>
        <a:p>
          <a:r>
            <a:rPr lang="en-US" sz="1400">
              <a:solidFill>
                <a:schemeClr val="dk1"/>
              </a:solidFill>
              <a:effectLst/>
              <a:latin typeface="+mn-lt"/>
              <a:ea typeface="+mn-ea"/>
              <a:cs typeface="+mn-cs"/>
            </a:rPr>
            <a:t>2. Dark grey cells do not require any information.</a:t>
          </a:r>
          <a:endParaRPr lang="en-CA" sz="1400">
            <a:effectLst/>
          </a:endParaRPr>
        </a:p>
        <a:p>
          <a:r>
            <a:rPr lang="en-US" sz="1400">
              <a:solidFill>
                <a:schemeClr val="dk1"/>
              </a:solidFill>
              <a:effectLst/>
              <a:latin typeface="+mn-lt"/>
              <a:ea typeface="+mn-ea"/>
              <a:cs typeface="+mn-cs"/>
            </a:rPr>
            <a:t>3. Begin by entering your timetable information under the columns </a:t>
          </a:r>
          <a:r>
            <a:rPr lang="en-US" sz="1400" b="1">
              <a:solidFill>
                <a:schemeClr val="dk1"/>
              </a:solidFill>
              <a:effectLst/>
              <a:latin typeface="+mn-lt"/>
              <a:ea typeface="+mn-ea"/>
              <a:cs typeface="+mn-cs"/>
            </a:rPr>
            <a:t>Block/Transition/Break</a:t>
          </a:r>
          <a:r>
            <a:rPr lang="en-US" sz="1400">
              <a:solidFill>
                <a:schemeClr val="dk1"/>
              </a:solidFill>
              <a:effectLst/>
              <a:latin typeface="+mn-lt"/>
              <a:ea typeface="+mn-ea"/>
              <a:cs typeface="+mn-cs"/>
            </a:rPr>
            <a:t>, </a:t>
          </a:r>
          <a:r>
            <a:rPr lang="en-US" sz="1400" b="1">
              <a:solidFill>
                <a:schemeClr val="dk1"/>
              </a:solidFill>
              <a:effectLst/>
              <a:latin typeface="+mn-lt"/>
              <a:ea typeface="+mn-ea"/>
              <a:cs typeface="+mn-cs"/>
            </a:rPr>
            <a:t>Start Time</a:t>
          </a:r>
          <a:r>
            <a:rPr lang="en-US" sz="1400">
              <a:solidFill>
                <a:schemeClr val="dk1"/>
              </a:solidFill>
              <a:effectLst/>
              <a:latin typeface="+mn-lt"/>
              <a:ea typeface="+mn-ea"/>
              <a:cs typeface="+mn-cs"/>
            </a:rPr>
            <a:t>, and </a:t>
          </a:r>
          <a:r>
            <a:rPr lang="en-US" sz="1400" b="1">
              <a:solidFill>
                <a:schemeClr val="dk1"/>
              </a:solidFill>
              <a:effectLst/>
              <a:latin typeface="+mn-lt"/>
              <a:ea typeface="+mn-ea"/>
              <a:cs typeface="+mn-cs"/>
            </a:rPr>
            <a:t>End Time</a:t>
          </a:r>
          <a:r>
            <a:rPr lang="en-US" sz="1400">
              <a:solidFill>
                <a:schemeClr val="dk1"/>
              </a:solidFill>
              <a:effectLst/>
              <a:latin typeface="+mn-lt"/>
              <a:ea typeface="+mn-ea"/>
              <a:cs typeface="+mn-cs"/>
            </a:rPr>
            <a:t>. You need to enter the time using "</a:t>
          </a:r>
          <a:r>
            <a:rPr lang="en-US" sz="1400" b="1">
              <a:solidFill>
                <a:schemeClr val="dk1"/>
              </a:solidFill>
              <a:effectLst/>
              <a:latin typeface="+mn-lt"/>
              <a:ea typeface="+mn-ea"/>
              <a:cs typeface="+mn-cs"/>
            </a:rPr>
            <a:t>am</a:t>
          </a:r>
          <a:r>
            <a:rPr lang="en-US" sz="1400">
              <a:solidFill>
                <a:schemeClr val="dk1"/>
              </a:solidFill>
              <a:effectLst/>
              <a:latin typeface="+mn-lt"/>
              <a:ea typeface="+mn-ea"/>
              <a:cs typeface="+mn-cs"/>
            </a:rPr>
            <a:t>" or "</a:t>
          </a:r>
          <a:r>
            <a:rPr lang="en-US" sz="1400" b="1">
              <a:solidFill>
                <a:schemeClr val="dk1"/>
              </a:solidFill>
              <a:effectLst/>
              <a:latin typeface="+mn-lt"/>
              <a:ea typeface="+mn-ea"/>
              <a:cs typeface="+mn-cs"/>
            </a:rPr>
            <a:t>pm</a:t>
          </a:r>
          <a:r>
            <a:rPr lang="en-US" sz="1400">
              <a:solidFill>
                <a:schemeClr val="dk1"/>
              </a:solidFill>
              <a:effectLst/>
              <a:latin typeface="+mn-lt"/>
              <a:ea typeface="+mn-ea"/>
              <a:cs typeface="+mn-cs"/>
            </a:rPr>
            <a:t>".  If you need to, you can change the names in the </a:t>
          </a:r>
          <a:r>
            <a:rPr lang="en-US" sz="1400" b="1">
              <a:solidFill>
                <a:schemeClr val="dk1"/>
              </a:solidFill>
              <a:effectLst/>
              <a:latin typeface="+mn-lt"/>
              <a:ea typeface="+mn-ea"/>
              <a:cs typeface="+mn-cs"/>
            </a:rPr>
            <a:t>Block/Transition/Break</a:t>
          </a:r>
          <a:r>
            <a:rPr lang="en-US" sz="1400">
              <a:solidFill>
                <a:schemeClr val="dk1"/>
              </a:solidFill>
              <a:effectLst/>
              <a:latin typeface="+mn-lt"/>
              <a:ea typeface="+mn-ea"/>
              <a:cs typeface="+mn-cs"/>
            </a:rPr>
            <a:t> column.</a:t>
          </a:r>
          <a:endParaRPr lang="en-CA" sz="1400">
            <a:effectLst/>
          </a:endParaRPr>
        </a:p>
        <a:p>
          <a:r>
            <a:rPr lang="en-US" sz="1400">
              <a:solidFill>
                <a:schemeClr val="dk1"/>
              </a:solidFill>
              <a:effectLst/>
              <a:latin typeface="+mn-lt"/>
              <a:ea typeface="+mn-ea"/>
              <a:cs typeface="+mn-cs"/>
            </a:rPr>
            <a:t>4. The </a:t>
          </a:r>
          <a:r>
            <a:rPr lang="en-US" sz="1400" b="1">
              <a:solidFill>
                <a:schemeClr val="dk1"/>
              </a:solidFill>
              <a:effectLst/>
              <a:latin typeface="+mn-lt"/>
              <a:ea typeface="+mn-ea"/>
              <a:cs typeface="+mn-cs"/>
            </a:rPr>
            <a:t>Total Minutes</a:t>
          </a:r>
          <a:r>
            <a:rPr lang="en-US" sz="1400">
              <a:solidFill>
                <a:schemeClr val="dk1"/>
              </a:solidFill>
              <a:effectLst/>
              <a:latin typeface="+mn-lt"/>
              <a:ea typeface="+mn-ea"/>
              <a:cs typeface="+mn-cs"/>
            </a:rPr>
            <a:t> column shows the total</a:t>
          </a:r>
          <a:r>
            <a:rPr lang="en-US" sz="1400" baseline="0">
              <a:solidFill>
                <a:schemeClr val="dk1"/>
              </a:solidFill>
              <a:effectLst/>
              <a:latin typeface="+mn-lt"/>
              <a:ea typeface="+mn-ea"/>
              <a:cs typeface="+mn-cs"/>
            </a:rPr>
            <a:t> number of minutes for each block of time.</a:t>
          </a:r>
          <a:endParaRPr lang="en-CA" sz="1400">
            <a:effectLst/>
          </a:endParaRPr>
        </a:p>
        <a:p>
          <a:r>
            <a:rPr lang="en-US" sz="1400">
              <a:solidFill>
                <a:schemeClr val="dk1"/>
              </a:solidFill>
              <a:effectLst/>
              <a:latin typeface="+mn-lt"/>
              <a:ea typeface="+mn-ea"/>
              <a:cs typeface="+mn-cs"/>
            </a:rPr>
            <a:t>5. </a:t>
          </a:r>
          <a:r>
            <a:rPr lang="en-US" sz="1400" b="1" i="1" u="sng">
              <a:solidFill>
                <a:schemeClr val="dk1"/>
              </a:solidFill>
              <a:effectLst/>
              <a:latin typeface="+mn-lt"/>
              <a:ea typeface="+mn-ea"/>
              <a:cs typeface="+mn-cs"/>
            </a:rPr>
            <a:t>IF</a:t>
          </a:r>
          <a:r>
            <a:rPr lang="en-US" sz="1400">
              <a:solidFill>
                <a:schemeClr val="dk1"/>
              </a:solidFill>
              <a:effectLst/>
              <a:latin typeface="+mn-lt"/>
              <a:ea typeface="+mn-ea"/>
              <a:cs typeface="+mn-cs"/>
            </a:rPr>
            <a:t> one the blocks is your prep</a:t>
          </a:r>
          <a:r>
            <a:rPr lang="en-US" sz="1400" baseline="0">
              <a:solidFill>
                <a:schemeClr val="dk1"/>
              </a:solidFill>
              <a:effectLst/>
              <a:latin typeface="+mn-lt"/>
              <a:ea typeface="+mn-ea"/>
              <a:cs typeface="+mn-cs"/>
            </a:rPr>
            <a:t> and you are </a:t>
          </a:r>
          <a:r>
            <a:rPr lang="en-US" sz="1400" b="1" i="1" u="sng" baseline="0">
              <a:solidFill>
                <a:schemeClr val="dk1"/>
              </a:solidFill>
              <a:effectLst/>
              <a:latin typeface="+mn-lt"/>
              <a:ea typeface="+mn-ea"/>
              <a:cs typeface="+mn-cs"/>
            </a:rPr>
            <a:t>FREE</a:t>
          </a:r>
          <a:r>
            <a:rPr lang="en-US" sz="1400" baseline="0">
              <a:solidFill>
                <a:schemeClr val="dk1"/>
              </a:solidFill>
              <a:effectLst/>
              <a:latin typeface="+mn-lt"/>
              <a:ea typeface="+mn-ea"/>
              <a:cs typeface="+mn-cs"/>
            </a:rPr>
            <a:t> to leave the building, etc., you can delete the minutes in the </a:t>
          </a:r>
          <a:r>
            <a:rPr lang="en-US" sz="1400" b="1" baseline="0">
              <a:solidFill>
                <a:schemeClr val="dk1"/>
              </a:solidFill>
              <a:effectLst/>
              <a:latin typeface="+mn-lt"/>
              <a:ea typeface="+mn-ea"/>
              <a:cs typeface="+mn-cs"/>
            </a:rPr>
            <a:t>Instructional Time </a:t>
          </a:r>
          <a:r>
            <a:rPr lang="en-US" sz="1400" baseline="0">
              <a:solidFill>
                <a:schemeClr val="dk1"/>
              </a:solidFill>
              <a:effectLst/>
              <a:latin typeface="+mn-lt"/>
              <a:ea typeface="+mn-ea"/>
              <a:cs typeface="+mn-cs"/>
            </a:rPr>
            <a:t>column and leave the </a:t>
          </a:r>
          <a:r>
            <a:rPr lang="en-US" sz="1400" b="1" baseline="0">
              <a:solidFill>
                <a:schemeClr val="dk1"/>
              </a:solidFill>
              <a:effectLst/>
              <a:latin typeface="+mn-lt"/>
              <a:ea typeface="+mn-ea"/>
              <a:cs typeface="+mn-cs"/>
            </a:rPr>
            <a:t>Prep Minutes </a:t>
          </a:r>
          <a:r>
            <a:rPr lang="en-US" sz="1400" baseline="0">
              <a:solidFill>
                <a:schemeClr val="dk1"/>
              </a:solidFill>
              <a:effectLst/>
              <a:latin typeface="+mn-lt"/>
              <a:ea typeface="+mn-ea"/>
              <a:cs typeface="+mn-cs"/>
            </a:rPr>
            <a:t>column blank.</a:t>
          </a:r>
          <a:endParaRPr lang="en-CA" sz="1400">
            <a:effectLst/>
          </a:endParaRPr>
        </a:p>
        <a:p>
          <a:pPr eaLnBrk="1" fontAlgn="auto" latinLnBrk="0" hangingPunct="1"/>
          <a:r>
            <a:rPr lang="en-US" sz="1400">
              <a:solidFill>
                <a:schemeClr val="dk1"/>
              </a:solidFill>
              <a:effectLst/>
              <a:latin typeface="+mn-lt"/>
              <a:ea typeface="+mn-ea"/>
              <a:cs typeface="+mn-cs"/>
            </a:rPr>
            <a:t>6. </a:t>
          </a:r>
          <a:r>
            <a:rPr lang="en-US" sz="1400" b="1" i="1" u="sng">
              <a:solidFill>
                <a:schemeClr val="dk1"/>
              </a:solidFill>
              <a:effectLst/>
              <a:latin typeface="+mn-lt"/>
              <a:ea typeface="+mn-ea"/>
              <a:cs typeface="+mn-cs"/>
            </a:rPr>
            <a:t>IF</a:t>
          </a:r>
          <a:r>
            <a:rPr lang="en-US" sz="1400">
              <a:solidFill>
                <a:schemeClr val="dk1"/>
              </a:solidFill>
              <a:effectLst/>
              <a:latin typeface="+mn-lt"/>
              <a:ea typeface="+mn-ea"/>
              <a:cs typeface="+mn-cs"/>
            </a:rPr>
            <a:t> one the blocks is your prep</a:t>
          </a:r>
          <a:r>
            <a:rPr lang="en-US" sz="1400" baseline="0">
              <a:solidFill>
                <a:schemeClr val="dk1"/>
              </a:solidFill>
              <a:effectLst/>
              <a:latin typeface="+mn-lt"/>
              <a:ea typeface="+mn-ea"/>
              <a:cs typeface="+mn-cs"/>
            </a:rPr>
            <a:t> and you are </a:t>
          </a:r>
          <a:r>
            <a:rPr lang="en-US" sz="1400" b="1" i="1" u="sng" baseline="0">
              <a:solidFill>
                <a:schemeClr val="dk1"/>
              </a:solidFill>
              <a:effectLst/>
              <a:latin typeface="+mn-lt"/>
              <a:ea typeface="+mn-ea"/>
              <a:cs typeface="+mn-cs"/>
            </a:rPr>
            <a:t>NOT FREE</a:t>
          </a:r>
          <a:r>
            <a:rPr lang="en-US" sz="1400" baseline="0">
              <a:solidFill>
                <a:schemeClr val="dk1"/>
              </a:solidFill>
              <a:effectLst/>
              <a:latin typeface="+mn-lt"/>
              <a:ea typeface="+mn-ea"/>
              <a:cs typeface="+mn-cs"/>
            </a:rPr>
            <a:t> to leave the building, etc., delete the minutes in the </a:t>
          </a:r>
          <a:r>
            <a:rPr lang="en-US" sz="1400" b="1" baseline="0">
              <a:solidFill>
                <a:schemeClr val="dk1"/>
              </a:solidFill>
              <a:effectLst/>
              <a:latin typeface="+mn-lt"/>
              <a:ea typeface="+mn-ea"/>
              <a:cs typeface="+mn-cs"/>
            </a:rPr>
            <a:t>Instructional Minutes </a:t>
          </a:r>
          <a:r>
            <a:rPr lang="en-US" sz="1400" baseline="0">
              <a:solidFill>
                <a:schemeClr val="dk1"/>
              </a:solidFill>
              <a:effectLst/>
              <a:latin typeface="+mn-lt"/>
              <a:ea typeface="+mn-ea"/>
              <a:cs typeface="+mn-cs"/>
            </a:rPr>
            <a:t>column and type the minutes from the </a:t>
          </a:r>
          <a:r>
            <a:rPr lang="en-US" sz="1400" b="1" baseline="0">
              <a:solidFill>
                <a:schemeClr val="dk1"/>
              </a:solidFill>
              <a:effectLst/>
              <a:latin typeface="+mn-lt"/>
              <a:ea typeface="+mn-ea"/>
              <a:cs typeface="+mn-cs"/>
            </a:rPr>
            <a:t>Total Minutes </a:t>
          </a:r>
          <a:r>
            <a:rPr lang="en-US" sz="1400" baseline="0">
              <a:solidFill>
                <a:schemeClr val="dk1"/>
              </a:solidFill>
              <a:effectLst/>
              <a:latin typeface="+mn-lt"/>
              <a:ea typeface="+mn-ea"/>
              <a:cs typeface="+mn-cs"/>
            </a:rPr>
            <a:t>column in the </a:t>
          </a:r>
          <a:r>
            <a:rPr lang="en-US" sz="1400" b="1" baseline="0">
              <a:solidFill>
                <a:schemeClr val="dk1"/>
              </a:solidFill>
              <a:effectLst/>
              <a:latin typeface="+mn-lt"/>
              <a:ea typeface="+mn-ea"/>
              <a:cs typeface="+mn-cs"/>
            </a:rPr>
            <a:t>Prep Minutes</a:t>
          </a:r>
          <a:r>
            <a:rPr lang="en-US" sz="1400" baseline="0">
              <a:solidFill>
                <a:schemeClr val="dk1"/>
              </a:solidFill>
              <a:effectLst/>
              <a:latin typeface="+mn-lt"/>
              <a:ea typeface="+mn-ea"/>
              <a:cs typeface="+mn-cs"/>
            </a:rPr>
            <a:t>.</a:t>
          </a:r>
          <a:endParaRPr lang="en-CA" sz="1400">
            <a:effectLst/>
          </a:endParaRPr>
        </a:p>
        <a:p>
          <a:r>
            <a:rPr lang="en-US" sz="1400">
              <a:solidFill>
                <a:schemeClr val="dk1"/>
              </a:solidFill>
              <a:effectLst/>
              <a:latin typeface="+mn-lt"/>
              <a:ea typeface="+mn-ea"/>
              <a:cs typeface="+mn-cs"/>
            </a:rPr>
            <a:t>7. When entering minutes in </a:t>
          </a:r>
          <a:r>
            <a:rPr lang="en-US" sz="1400" b="1">
              <a:solidFill>
                <a:schemeClr val="dk1"/>
              </a:solidFill>
              <a:effectLst/>
              <a:latin typeface="+mn-lt"/>
              <a:ea typeface="+mn-ea"/>
              <a:cs typeface="+mn-cs"/>
            </a:rPr>
            <a:t>Prep Minutes</a:t>
          </a:r>
          <a:r>
            <a:rPr lang="en-US" sz="1400">
              <a:solidFill>
                <a:schemeClr val="dk1"/>
              </a:solidFill>
              <a:effectLst/>
              <a:latin typeface="+mn-lt"/>
              <a:ea typeface="+mn-ea"/>
              <a:cs typeface="+mn-cs"/>
            </a:rPr>
            <a:t> and </a:t>
          </a:r>
          <a:r>
            <a:rPr lang="en-US" sz="1400" b="1">
              <a:solidFill>
                <a:schemeClr val="dk1"/>
              </a:solidFill>
              <a:effectLst/>
              <a:latin typeface="+mn-lt"/>
              <a:ea typeface="+mn-ea"/>
              <a:cs typeface="+mn-cs"/>
            </a:rPr>
            <a:t>Assigned Minutes</a:t>
          </a:r>
          <a:r>
            <a:rPr lang="en-US" sz="1400">
              <a:solidFill>
                <a:schemeClr val="dk1"/>
              </a:solidFill>
              <a:effectLst/>
              <a:latin typeface="+mn-lt"/>
              <a:ea typeface="+mn-ea"/>
              <a:cs typeface="+mn-cs"/>
            </a:rPr>
            <a:t>, use the following format: </a:t>
          </a:r>
          <a:r>
            <a:rPr lang="en-US" sz="1400" b="1">
              <a:solidFill>
                <a:schemeClr val="dk1"/>
              </a:solidFill>
              <a:effectLst/>
              <a:latin typeface="+mn-lt"/>
              <a:ea typeface="+mn-ea"/>
              <a:cs typeface="+mn-cs"/>
            </a:rPr>
            <a:t>XX</a:t>
          </a:r>
          <a:r>
            <a:rPr lang="en-US" sz="1400">
              <a:solidFill>
                <a:schemeClr val="dk1"/>
              </a:solidFill>
              <a:effectLst/>
              <a:latin typeface="+mn-lt"/>
              <a:ea typeface="+mn-ea"/>
              <a:cs typeface="+mn-cs"/>
            </a:rPr>
            <a:t>, where </a:t>
          </a:r>
          <a:r>
            <a:rPr lang="en-US" sz="1400" b="1">
              <a:solidFill>
                <a:schemeClr val="dk1"/>
              </a:solidFill>
              <a:effectLst/>
              <a:latin typeface="+mn-lt"/>
              <a:ea typeface="+mn-ea"/>
              <a:cs typeface="+mn-cs"/>
            </a:rPr>
            <a:t>XX</a:t>
          </a:r>
          <a:r>
            <a:rPr lang="en-US" sz="1400">
              <a:solidFill>
                <a:schemeClr val="dk1"/>
              </a:solidFill>
              <a:effectLst/>
              <a:latin typeface="+mn-lt"/>
              <a:ea typeface="+mn-ea"/>
              <a:cs typeface="+mn-cs"/>
            </a:rPr>
            <a:t> is the number of minutes.</a:t>
          </a:r>
          <a:endParaRPr lang="en-CA" sz="1400">
            <a:effectLst/>
          </a:endParaRPr>
        </a:p>
        <a:p>
          <a:r>
            <a:rPr lang="en-US" sz="1400">
              <a:solidFill>
                <a:schemeClr val="dk1"/>
              </a:solidFill>
              <a:effectLst/>
              <a:latin typeface="+mn-lt"/>
              <a:ea typeface="+mn-ea"/>
              <a:cs typeface="+mn-cs"/>
            </a:rPr>
            <a:t>8. To return to the start page, click on the </a:t>
          </a:r>
          <a:r>
            <a:rPr lang="en-US" sz="1400" b="1">
              <a:solidFill>
                <a:schemeClr val="dk1"/>
              </a:solidFill>
              <a:effectLst/>
              <a:latin typeface="+mn-lt"/>
              <a:ea typeface="+mn-ea"/>
              <a:cs typeface="+mn-cs"/>
            </a:rPr>
            <a:t>Return to Main</a:t>
          </a:r>
          <a:r>
            <a:rPr lang="en-US" sz="1400">
              <a:solidFill>
                <a:schemeClr val="dk1"/>
              </a:solidFill>
              <a:effectLst/>
              <a:latin typeface="+mn-lt"/>
              <a:ea typeface="+mn-ea"/>
              <a:cs typeface="+mn-cs"/>
            </a:rPr>
            <a:t> link at the top of the page or click on the appropriate tab below to move to that specific day.</a:t>
          </a:r>
          <a:endParaRPr lang="en-CA" sz="1400">
            <a:effectLst/>
          </a:endParaRPr>
        </a:p>
      </xdr:txBody>
    </xdr:sp>
    <xdr:clientData/>
  </xdr:twoCellAnchor>
  <xdr:twoCellAnchor>
    <xdr:from>
      <xdr:col>5</xdr:col>
      <xdr:colOff>171450</xdr:colOff>
      <xdr:row>0</xdr:row>
      <xdr:rowOff>514350</xdr:rowOff>
    </xdr:from>
    <xdr:to>
      <xdr:col>5</xdr:col>
      <xdr:colOff>1047750</xdr:colOff>
      <xdr:row>1</xdr:row>
      <xdr:rowOff>57150</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5924550" y="514350"/>
          <a:ext cx="8763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twoCellAnchor>
    <xdr:from>
      <xdr:col>5</xdr:col>
      <xdr:colOff>171450</xdr:colOff>
      <xdr:row>0</xdr:row>
      <xdr:rowOff>514350</xdr:rowOff>
    </xdr:from>
    <xdr:to>
      <xdr:col>5</xdr:col>
      <xdr:colOff>1047750</xdr:colOff>
      <xdr:row>1</xdr:row>
      <xdr:rowOff>57150</xdr:rowOff>
    </xdr:to>
    <xdr:sp macro="" textlink="">
      <xdr:nvSpPr>
        <xdr:cNvPr id="8" name="TextBox 7">
          <a:extLst>
            <a:ext uri="{FF2B5EF4-FFF2-40B4-BE49-F238E27FC236}">
              <a16:creationId xmlns:a16="http://schemas.microsoft.com/office/drawing/2014/main" id="{00000000-0008-0000-0B00-000008000000}"/>
            </a:ext>
          </a:extLst>
        </xdr:cNvPr>
        <xdr:cNvSpPr txBox="1"/>
      </xdr:nvSpPr>
      <xdr:spPr>
        <a:xfrm>
          <a:off x="5924550" y="514350"/>
          <a:ext cx="8763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171450</xdr:colOff>
      <xdr:row>0</xdr:row>
      <xdr:rowOff>514350</xdr:rowOff>
    </xdr:from>
    <xdr:to>
      <xdr:col>5</xdr:col>
      <xdr:colOff>1047750</xdr:colOff>
      <xdr:row>1</xdr:row>
      <xdr:rowOff>57150</xdr:rowOff>
    </xdr:to>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5743575" y="514350"/>
          <a:ext cx="8763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twoCellAnchor>
    <xdr:from>
      <xdr:col>5</xdr:col>
      <xdr:colOff>171450</xdr:colOff>
      <xdr:row>0</xdr:row>
      <xdr:rowOff>514350</xdr:rowOff>
    </xdr:from>
    <xdr:to>
      <xdr:col>5</xdr:col>
      <xdr:colOff>1047750</xdr:colOff>
      <xdr:row>1</xdr:row>
      <xdr:rowOff>57150</xdr:rowOff>
    </xdr:to>
    <xdr:sp macro="" textlink="">
      <xdr:nvSpPr>
        <xdr:cNvPr id="3" name="TextBox 2">
          <a:extLst>
            <a:ext uri="{FF2B5EF4-FFF2-40B4-BE49-F238E27FC236}">
              <a16:creationId xmlns:a16="http://schemas.microsoft.com/office/drawing/2014/main" id="{00000000-0008-0000-0C00-000003000000}"/>
            </a:ext>
          </a:extLst>
        </xdr:cNvPr>
        <xdr:cNvSpPr txBox="1"/>
      </xdr:nvSpPr>
      <xdr:spPr>
        <a:xfrm>
          <a:off x="5743575" y="514350"/>
          <a:ext cx="8763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twoCellAnchor>
    <xdr:from>
      <xdr:col>8</xdr:col>
      <xdr:colOff>0</xdr:colOff>
      <xdr:row>35</xdr:row>
      <xdr:rowOff>266700</xdr:rowOff>
    </xdr:from>
    <xdr:to>
      <xdr:col>12</xdr:col>
      <xdr:colOff>292100</xdr:colOff>
      <xdr:row>38</xdr:row>
      <xdr:rowOff>12700</xdr:rowOff>
    </xdr:to>
    <xdr:sp macro="" textlink="">
      <xdr:nvSpPr>
        <xdr:cNvPr id="5" name="TextBox 4">
          <a:extLst>
            <a:ext uri="{FF2B5EF4-FFF2-40B4-BE49-F238E27FC236}">
              <a16:creationId xmlns:a16="http://schemas.microsoft.com/office/drawing/2014/main" id="{00000000-0008-0000-0C00-000005000000}"/>
            </a:ext>
          </a:extLst>
        </xdr:cNvPr>
        <xdr:cNvSpPr txBox="1"/>
      </xdr:nvSpPr>
      <xdr:spPr>
        <a:xfrm>
          <a:off x="7877175" y="13344525"/>
          <a:ext cx="3625850" cy="1212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Are your Prep</a:t>
          </a:r>
          <a:r>
            <a:rPr lang="en-US" sz="1400" b="1" baseline="0"/>
            <a:t> Minutes and/or Assigned Minutes cells 0 and you had prep and/or assigned time today?  If so, you need to enter your minutes in the correct cells.</a:t>
          </a:r>
          <a:endParaRPr lang="en-US" sz="1400" b="1"/>
        </a:p>
      </xdr:txBody>
    </xdr:sp>
    <xdr:clientData/>
  </xdr:twoCellAnchor>
  <xdr:twoCellAnchor>
    <xdr:from>
      <xdr:col>8</xdr:col>
      <xdr:colOff>0</xdr:colOff>
      <xdr:row>3</xdr:row>
      <xdr:rowOff>0</xdr:rowOff>
    </xdr:from>
    <xdr:to>
      <xdr:col>14</xdr:col>
      <xdr:colOff>114300</xdr:colOff>
      <xdr:row>22</xdr:row>
      <xdr:rowOff>133351</xdr:rowOff>
    </xdr:to>
    <xdr:sp macro="" textlink="">
      <xdr:nvSpPr>
        <xdr:cNvPr id="6" name="TextBox 5">
          <a:extLst>
            <a:ext uri="{FF2B5EF4-FFF2-40B4-BE49-F238E27FC236}">
              <a16:creationId xmlns:a16="http://schemas.microsoft.com/office/drawing/2014/main" id="{00000000-0008-0000-0C00-000006000000}"/>
            </a:ext>
          </a:extLst>
        </xdr:cNvPr>
        <xdr:cNvSpPr txBox="1"/>
      </xdr:nvSpPr>
      <xdr:spPr>
        <a:xfrm>
          <a:off x="9163050" y="2095500"/>
          <a:ext cx="4800600" cy="65532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solidFill>
                <a:schemeClr val="dk1"/>
              </a:solidFill>
              <a:effectLst/>
              <a:latin typeface="+mn-lt"/>
              <a:ea typeface="+mn-ea"/>
              <a:cs typeface="+mn-cs"/>
            </a:rPr>
            <a:t>Hours of Work Spreadsheet Tips and Tricks</a:t>
          </a:r>
        </a:p>
        <a:p>
          <a:endParaRPr lang="en-CA" sz="1400">
            <a:effectLst/>
          </a:endParaRPr>
        </a:p>
        <a:p>
          <a:r>
            <a:rPr lang="en-US" sz="1400">
              <a:solidFill>
                <a:schemeClr val="dk1"/>
              </a:solidFill>
              <a:effectLst/>
              <a:latin typeface="+mn-lt"/>
              <a:ea typeface="+mn-ea"/>
              <a:cs typeface="+mn-cs"/>
            </a:rPr>
            <a:t>1. Cells with a </a:t>
          </a:r>
          <a:r>
            <a:rPr lang="en-US" sz="1400" b="1">
              <a:solidFill>
                <a:schemeClr val="dk1"/>
              </a:solidFill>
              <a:effectLst/>
              <a:latin typeface="+mn-lt"/>
              <a:ea typeface="+mn-ea"/>
              <a:cs typeface="+mn-cs"/>
            </a:rPr>
            <a:t>red triangle </a:t>
          </a:r>
          <a:r>
            <a:rPr lang="en-US" sz="1400">
              <a:solidFill>
                <a:schemeClr val="dk1"/>
              </a:solidFill>
              <a:effectLst/>
              <a:latin typeface="+mn-lt"/>
              <a:ea typeface="+mn-ea"/>
              <a:cs typeface="+mn-cs"/>
            </a:rPr>
            <a:t>in the top right corner have a comment that can be displayed by placing your pointer on the cell.</a:t>
          </a:r>
          <a:endParaRPr lang="en-CA" sz="1400">
            <a:effectLst/>
          </a:endParaRPr>
        </a:p>
        <a:p>
          <a:r>
            <a:rPr lang="en-US" sz="1400">
              <a:solidFill>
                <a:schemeClr val="dk1"/>
              </a:solidFill>
              <a:effectLst/>
              <a:latin typeface="+mn-lt"/>
              <a:ea typeface="+mn-ea"/>
              <a:cs typeface="+mn-cs"/>
            </a:rPr>
            <a:t>2. Dark grey cells do not require any information.</a:t>
          </a:r>
          <a:endParaRPr lang="en-CA" sz="1400">
            <a:effectLst/>
          </a:endParaRPr>
        </a:p>
        <a:p>
          <a:r>
            <a:rPr lang="en-US" sz="1400">
              <a:solidFill>
                <a:schemeClr val="dk1"/>
              </a:solidFill>
              <a:effectLst/>
              <a:latin typeface="+mn-lt"/>
              <a:ea typeface="+mn-ea"/>
              <a:cs typeface="+mn-cs"/>
            </a:rPr>
            <a:t>3. Begin by entering your timetable information under the columns </a:t>
          </a:r>
          <a:r>
            <a:rPr lang="en-US" sz="1400" b="1">
              <a:solidFill>
                <a:schemeClr val="dk1"/>
              </a:solidFill>
              <a:effectLst/>
              <a:latin typeface="+mn-lt"/>
              <a:ea typeface="+mn-ea"/>
              <a:cs typeface="+mn-cs"/>
            </a:rPr>
            <a:t>Block/Transition/Break</a:t>
          </a:r>
          <a:r>
            <a:rPr lang="en-US" sz="1400">
              <a:solidFill>
                <a:schemeClr val="dk1"/>
              </a:solidFill>
              <a:effectLst/>
              <a:latin typeface="+mn-lt"/>
              <a:ea typeface="+mn-ea"/>
              <a:cs typeface="+mn-cs"/>
            </a:rPr>
            <a:t>, </a:t>
          </a:r>
          <a:r>
            <a:rPr lang="en-US" sz="1400" b="1">
              <a:solidFill>
                <a:schemeClr val="dk1"/>
              </a:solidFill>
              <a:effectLst/>
              <a:latin typeface="+mn-lt"/>
              <a:ea typeface="+mn-ea"/>
              <a:cs typeface="+mn-cs"/>
            </a:rPr>
            <a:t>Start Time</a:t>
          </a:r>
          <a:r>
            <a:rPr lang="en-US" sz="1400">
              <a:solidFill>
                <a:schemeClr val="dk1"/>
              </a:solidFill>
              <a:effectLst/>
              <a:latin typeface="+mn-lt"/>
              <a:ea typeface="+mn-ea"/>
              <a:cs typeface="+mn-cs"/>
            </a:rPr>
            <a:t>, and </a:t>
          </a:r>
          <a:r>
            <a:rPr lang="en-US" sz="1400" b="1">
              <a:solidFill>
                <a:schemeClr val="dk1"/>
              </a:solidFill>
              <a:effectLst/>
              <a:latin typeface="+mn-lt"/>
              <a:ea typeface="+mn-ea"/>
              <a:cs typeface="+mn-cs"/>
            </a:rPr>
            <a:t>End Time</a:t>
          </a:r>
          <a:r>
            <a:rPr lang="en-US" sz="1400">
              <a:solidFill>
                <a:schemeClr val="dk1"/>
              </a:solidFill>
              <a:effectLst/>
              <a:latin typeface="+mn-lt"/>
              <a:ea typeface="+mn-ea"/>
              <a:cs typeface="+mn-cs"/>
            </a:rPr>
            <a:t>. You need to enter the time using "</a:t>
          </a:r>
          <a:r>
            <a:rPr lang="en-US" sz="1400" b="1">
              <a:solidFill>
                <a:schemeClr val="dk1"/>
              </a:solidFill>
              <a:effectLst/>
              <a:latin typeface="+mn-lt"/>
              <a:ea typeface="+mn-ea"/>
              <a:cs typeface="+mn-cs"/>
            </a:rPr>
            <a:t>am</a:t>
          </a:r>
          <a:r>
            <a:rPr lang="en-US" sz="1400">
              <a:solidFill>
                <a:schemeClr val="dk1"/>
              </a:solidFill>
              <a:effectLst/>
              <a:latin typeface="+mn-lt"/>
              <a:ea typeface="+mn-ea"/>
              <a:cs typeface="+mn-cs"/>
            </a:rPr>
            <a:t>" or "</a:t>
          </a:r>
          <a:r>
            <a:rPr lang="en-US" sz="1400" b="1">
              <a:solidFill>
                <a:schemeClr val="dk1"/>
              </a:solidFill>
              <a:effectLst/>
              <a:latin typeface="+mn-lt"/>
              <a:ea typeface="+mn-ea"/>
              <a:cs typeface="+mn-cs"/>
            </a:rPr>
            <a:t>pm</a:t>
          </a:r>
          <a:r>
            <a:rPr lang="en-US" sz="1400">
              <a:solidFill>
                <a:schemeClr val="dk1"/>
              </a:solidFill>
              <a:effectLst/>
              <a:latin typeface="+mn-lt"/>
              <a:ea typeface="+mn-ea"/>
              <a:cs typeface="+mn-cs"/>
            </a:rPr>
            <a:t>".  If you need to, you can change the names in the </a:t>
          </a:r>
          <a:r>
            <a:rPr lang="en-US" sz="1400" b="1">
              <a:solidFill>
                <a:schemeClr val="dk1"/>
              </a:solidFill>
              <a:effectLst/>
              <a:latin typeface="+mn-lt"/>
              <a:ea typeface="+mn-ea"/>
              <a:cs typeface="+mn-cs"/>
            </a:rPr>
            <a:t>Block/Transition/Break</a:t>
          </a:r>
          <a:r>
            <a:rPr lang="en-US" sz="1400">
              <a:solidFill>
                <a:schemeClr val="dk1"/>
              </a:solidFill>
              <a:effectLst/>
              <a:latin typeface="+mn-lt"/>
              <a:ea typeface="+mn-ea"/>
              <a:cs typeface="+mn-cs"/>
            </a:rPr>
            <a:t> column.</a:t>
          </a:r>
          <a:endParaRPr lang="en-CA" sz="1400">
            <a:effectLst/>
          </a:endParaRPr>
        </a:p>
        <a:p>
          <a:r>
            <a:rPr lang="en-US" sz="1400">
              <a:solidFill>
                <a:schemeClr val="dk1"/>
              </a:solidFill>
              <a:effectLst/>
              <a:latin typeface="+mn-lt"/>
              <a:ea typeface="+mn-ea"/>
              <a:cs typeface="+mn-cs"/>
            </a:rPr>
            <a:t>4. The </a:t>
          </a:r>
          <a:r>
            <a:rPr lang="en-US" sz="1400" b="1">
              <a:solidFill>
                <a:schemeClr val="dk1"/>
              </a:solidFill>
              <a:effectLst/>
              <a:latin typeface="+mn-lt"/>
              <a:ea typeface="+mn-ea"/>
              <a:cs typeface="+mn-cs"/>
            </a:rPr>
            <a:t>Total Minutes</a:t>
          </a:r>
          <a:r>
            <a:rPr lang="en-US" sz="1400">
              <a:solidFill>
                <a:schemeClr val="dk1"/>
              </a:solidFill>
              <a:effectLst/>
              <a:latin typeface="+mn-lt"/>
              <a:ea typeface="+mn-ea"/>
              <a:cs typeface="+mn-cs"/>
            </a:rPr>
            <a:t> column shows the total</a:t>
          </a:r>
          <a:r>
            <a:rPr lang="en-US" sz="1400" baseline="0">
              <a:solidFill>
                <a:schemeClr val="dk1"/>
              </a:solidFill>
              <a:effectLst/>
              <a:latin typeface="+mn-lt"/>
              <a:ea typeface="+mn-ea"/>
              <a:cs typeface="+mn-cs"/>
            </a:rPr>
            <a:t> number of minutes for each block of time.</a:t>
          </a:r>
          <a:endParaRPr lang="en-CA" sz="1400">
            <a:effectLst/>
          </a:endParaRPr>
        </a:p>
        <a:p>
          <a:r>
            <a:rPr lang="en-US" sz="1400">
              <a:solidFill>
                <a:schemeClr val="dk1"/>
              </a:solidFill>
              <a:effectLst/>
              <a:latin typeface="+mn-lt"/>
              <a:ea typeface="+mn-ea"/>
              <a:cs typeface="+mn-cs"/>
            </a:rPr>
            <a:t>5. </a:t>
          </a:r>
          <a:r>
            <a:rPr lang="en-US" sz="1400" b="1" i="1" u="sng">
              <a:solidFill>
                <a:schemeClr val="dk1"/>
              </a:solidFill>
              <a:effectLst/>
              <a:latin typeface="+mn-lt"/>
              <a:ea typeface="+mn-ea"/>
              <a:cs typeface="+mn-cs"/>
            </a:rPr>
            <a:t>IF</a:t>
          </a:r>
          <a:r>
            <a:rPr lang="en-US" sz="1400">
              <a:solidFill>
                <a:schemeClr val="dk1"/>
              </a:solidFill>
              <a:effectLst/>
              <a:latin typeface="+mn-lt"/>
              <a:ea typeface="+mn-ea"/>
              <a:cs typeface="+mn-cs"/>
            </a:rPr>
            <a:t> one the blocks is your prep</a:t>
          </a:r>
          <a:r>
            <a:rPr lang="en-US" sz="1400" baseline="0">
              <a:solidFill>
                <a:schemeClr val="dk1"/>
              </a:solidFill>
              <a:effectLst/>
              <a:latin typeface="+mn-lt"/>
              <a:ea typeface="+mn-ea"/>
              <a:cs typeface="+mn-cs"/>
            </a:rPr>
            <a:t> and you are </a:t>
          </a:r>
          <a:r>
            <a:rPr lang="en-US" sz="1400" b="1" i="1" u="sng" baseline="0">
              <a:solidFill>
                <a:schemeClr val="dk1"/>
              </a:solidFill>
              <a:effectLst/>
              <a:latin typeface="+mn-lt"/>
              <a:ea typeface="+mn-ea"/>
              <a:cs typeface="+mn-cs"/>
            </a:rPr>
            <a:t>FREE</a:t>
          </a:r>
          <a:r>
            <a:rPr lang="en-US" sz="1400" baseline="0">
              <a:solidFill>
                <a:schemeClr val="dk1"/>
              </a:solidFill>
              <a:effectLst/>
              <a:latin typeface="+mn-lt"/>
              <a:ea typeface="+mn-ea"/>
              <a:cs typeface="+mn-cs"/>
            </a:rPr>
            <a:t> to leave the building, etc., you can delete the minutes in the </a:t>
          </a:r>
          <a:r>
            <a:rPr lang="en-US" sz="1400" b="1" baseline="0">
              <a:solidFill>
                <a:schemeClr val="dk1"/>
              </a:solidFill>
              <a:effectLst/>
              <a:latin typeface="+mn-lt"/>
              <a:ea typeface="+mn-ea"/>
              <a:cs typeface="+mn-cs"/>
            </a:rPr>
            <a:t>Instructional Time </a:t>
          </a:r>
          <a:r>
            <a:rPr lang="en-US" sz="1400" baseline="0">
              <a:solidFill>
                <a:schemeClr val="dk1"/>
              </a:solidFill>
              <a:effectLst/>
              <a:latin typeface="+mn-lt"/>
              <a:ea typeface="+mn-ea"/>
              <a:cs typeface="+mn-cs"/>
            </a:rPr>
            <a:t>column and leave the </a:t>
          </a:r>
          <a:r>
            <a:rPr lang="en-US" sz="1400" b="1" baseline="0">
              <a:solidFill>
                <a:schemeClr val="dk1"/>
              </a:solidFill>
              <a:effectLst/>
              <a:latin typeface="+mn-lt"/>
              <a:ea typeface="+mn-ea"/>
              <a:cs typeface="+mn-cs"/>
            </a:rPr>
            <a:t>Prep Minutes </a:t>
          </a:r>
          <a:r>
            <a:rPr lang="en-US" sz="1400" baseline="0">
              <a:solidFill>
                <a:schemeClr val="dk1"/>
              </a:solidFill>
              <a:effectLst/>
              <a:latin typeface="+mn-lt"/>
              <a:ea typeface="+mn-ea"/>
              <a:cs typeface="+mn-cs"/>
            </a:rPr>
            <a:t>column blank.</a:t>
          </a:r>
          <a:endParaRPr lang="en-CA" sz="1400">
            <a:effectLst/>
          </a:endParaRPr>
        </a:p>
        <a:p>
          <a:pPr eaLnBrk="1" fontAlgn="auto" latinLnBrk="0" hangingPunct="1"/>
          <a:r>
            <a:rPr lang="en-US" sz="1400">
              <a:solidFill>
                <a:schemeClr val="dk1"/>
              </a:solidFill>
              <a:effectLst/>
              <a:latin typeface="+mn-lt"/>
              <a:ea typeface="+mn-ea"/>
              <a:cs typeface="+mn-cs"/>
            </a:rPr>
            <a:t>6. </a:t>
          </a:r>
          <a:r>
            <a:rPr lang="en-US" sz="1400" b="1" i="1" u="sng">
              <a:solidFill>
                <a:schemeClr val="dk1"/>
              </a:solidFill>
              <a:effectLst/>
              <a:latin typeface="+mn-lt"/>
              <a:ea typeface="+mn-ea"/>
              <a:cs typeface="+mn-cs"/>
            </a:rPr>
            <a:t>IF</a:t>
          </a:r>
          <a:r>
            <a:rPr lang="en-US" sz="1400">
              <a:solidFill>
                <a:schemeClr val="dk1"/>
              </a:solidFill>
              <a:effectLst/>
              <a:latin typeface="+mn-lt"/>
              <a:ea typeface="+mn-ea"/>
              <a:cs typeface="+mn-cs"/>
            </a:rPr>
            <a:t> one the blocks is your prep</a:t>
          </a:r>
          <a:r>
            <a:rPr lang="en-US" sz="1400" baseline="0">
              <a:solidFill>
                <a:schemeClr val="dk1"/>
              </a:solidFill>
              <a:effectLst/>
              <a:latin typeface="+mn-lt"/>
              <a:ea typeface="+mn-ea"/>
              <a:cs typeface="+mn-cs"/>
            </a:rPr>
            <a:t> and you are </a:t>
          </a:r>
          <a:r>
            <a:rPr lang="en-US" sz="1400" b="1" i="1" u="sng" baseline="0">
              <a:solidFill>
                <a:schemeClr val="dk1"/>
              </a:solidFill>
              <a:effectLst/>
              <a:latin typeface="+mn-lt"/>
              <a:ea typeface="+mn-ea"/>
              <a:cs typeface="+mn-cs"/>
            </a:rPr>
            <a:t>NOT FREE</a:t>
          </a:r>
          <a:r>
            <a:rPr lang="en-US" sz="1400" baseline="0">
              <a:solidFill>
                <a:schemeClr val="dk1"/>
              </a:solidFill>
              <a:effectLst/>
              <a:latin typeface="+mn-lt"/>
              <a:ea typeface="+mn-ea"/>
              <a:cs typeface="+mn-cs"/>
            </a:rPr>
            <a:t> to leave the building, etc., delete the minutes in the </a:t>
          </a:r>
          <a:r>
            <a:rPr lang="en-US" sz="1400" b="1" baseline="0">
              <a:solidFill>
                <a:schemeClr val="dk1"/>
              </a:solidFill>
              <a:effectLst/>
              <a:latin typeface="+mn-lt"/>
              <a:ea typeface="+mn-ea"/>
              <a:cs typeface="+mn-cs"/>
            </a:rPr>
            <a:t>Instructional Minutes </a:t>
          </a:r>
          <a:r>
            <a:rPr lang="en-US" sz="1400" baseline="0">
              <a:solidFill>
                <a:schemeClr val="dk1"/>
              </a:solidFill>
              <a:effectLst/>
              <a:latin typeface="+mn-lt"/>
              <a:ea typeface="+mn-ea"/>
              <a:cs typeface="+mn-cs"/>
            </a:rPr>
            <a:t>column and type the minutes from the </a:t>
          </a:r>
          <a:r>
            <a:rPr lang="en-US" sz="1400" b="1" baseline="0">
              <a:solidFill>
                <a:schemeClr val="dk1"/>
              </a:solidFill>
              <a:effectLst/>
              <a:latin typeface="+mn-lt"/>
              <a:ea typeface="+mn-ea"/>
              <a:cs typeface="+mn-cs"/>
            </a:rPr>
            <a:t>Total Minutes </a:t>
          </a:r>
          <a:r>
            <a:rPr lang="en-US" sz="1400" baseline="0">
              <a:solidFill>
                <a:schemeClr val="dk1"/>
              </a:solidFill>
              <a:effectLst/>
              <a:latin typeface="+mn-lt"/>
              <a:ea typeface="+mn-ea"/>
              <a:cs typeface="+mn-cs"/>
            </a:rPr>
            <a:t>column in the </a:t>
          </a:r>
          <a:r>
            <a:rPr lang="en-US" sz="1400" b="1" baseline="0">
              <a:solidFill>
                <a:schemeClr val="dk1"/>
              </a:solidFill>
              <a:effectLst/>
              <a:latin typeface="+mn-lt"/>
              <a:ea typeface="+mn-ea"/>
              <a:cs typeface="+mn-cs"/>
            </a:rPr>
            <a:t>Prep Minutes</a:t>
          </a:r>
          <a:r>
            <a:rPr lang="en-US" sz="1400" baseline="0">
              <a:solidFill>
                <a:schemeClr val="dk1"/>
              </a:solidFill>
              <a:effectLst/>
              <a:latin typeface="+mn-lt"/>
              <a:ea typeface="+mn-ea"/>
              <a:cs typeface="+mn-cs"/>
            </a:rPr>
            <a:t>.</a:t>
          </a:r>
          <a:endParaRPr lang="en-CA" sz="1400">
            <a:effectLst/>
          </a:endParaRPr>
        </a:p>
        <a:p>
          <a:r>
            <a:rPr lang="en-US" sz="1400">
              <a:solidFill>
                <a:schemeClr val="dk1"/>
              </a:solidFill>
              <a:effectLst/>
              <a:latin typeface="+mn-lt"/>
              <a:ea typeface="+mn-ea"/>
              <a:cs typeface="+mn-cs"/>
            </a:rPr>
            <a:t>7. When entering minutes in </a:t>
          </a:r>
          <a:r>
            <a:rPr lang="en-US" sz="1400" b="1">
              <a:solidFill>
                <a:schemeClr val="dk1"/>
              </a:solidFill>
              <a:effectLst/>
              <a:latin typeface="+mn-lt"/>
              <a:ea typeface="+mn-ea"/>
              <a:cs typeface="+mn-cs"/>
            </a:rPr>
            <a:t>Prep Minutes</a:t>
          </a:r>
          <a:r>
            <a:rPr lang="en-US" sz="1400">
              <a:solidFill>
                <a:schemeClr val="dk1"/>
              </a:solidFill>
              <a:effectLst/>
              <a:latin typeface="+mn-lt"/>
              <a:ea typeface="+mn-ea"/>
              <a:cs typeface="+mn-cs"/>
            </a:rPr>
            <a:t> and </a:t>
          </a:r>
          <a:r>
            <a:rPr lang="en-US" sz="1400" b="1">
              <a:solidFill>
                <a:schemeClr val="dk1"/>
              </a:solidFill>
              <a:effectLst/>
              <a:latin typeface="+mn-lt"/>
              <a:ea typeface="+mn-ea"/>
              <a:cs typeface="+mn-cs"/>
            </a:rPr>
            <a:t>Assigned Minutes</a:t>
          </a:r>
          <a:r>
            <a:rPr lang="en-US" sz="1400">
              <a:solidFill>
                <a:schemeClr val="dk1"/>
              </a:solidFill>
              <a:effectLst/>
              <a:latin typeface="+mn-lt"/>
              <a:ea typeface="+mn-ea"/>
              <a:cs typeface="+mn-cs"/>
            </a:rPr>
            <a:t>, use the following format: </a:t>
          </a:r>
          <a:r>
            <a:rPr lang="en-US" sz="1400" b="1">
              <a:solidFill>
                <a:schemeClr val="dk1"/>
              </a:solidFill>
              <a:effectLst/>
              <a:latin typeface="+mn-lt"/>
              <a:ea typeface="+mn-ea"/>
              <a:cs typeface="+mn-cs"/>
            </a:rPr>
            <a:t>XX</a:t>
          </a:r>
          <a:r>
            <a:rPr lang="en-US" sz="1400">
              <a:solidFill>
                <a:schemeClr val="dk1"/>
              </a:solidFill>
              <a:effectLst/>
              <a:latin typeface="+mn-lt"/>
              <a:ea typeface="+mn-ea"/>
              <a:cs typeface="+mn-cs"/>
            </a:rPr>
            <a:t>, where </a:t>
          </a:r>
          <a:r>
            <a:rPr lang="en-US" sz="1400" b="1">
              <a:solidFill>
                <a:schemeClr val="dk1"/>
              </a:solidFill>
              <a:effectLst/>
              <a:latin typeface="+mn-lt"/>
              <a:ea typeface="+mn-ea"/>
              <a:cs typeface="+mn-cs"/>
            </a:rPr>
            <a:t>XX</a:t>
          </a:r>
          <a:r>
            <a:rPr lang="en-US" sz="1400">
              <a:solidFill>
                <a:schemeClr val="dk1"/>
              </a:solidFill>
              <a:effectLst/>
              <a:latin typeface="+mn-lt"/>
              <a:ea typeface="+mn-ea"/>
              <a:cs typeface="+mn-cs"/>
            </a:rPr>
            <a:t> is the number of minutes.</a:t>
          </a:r>
          <a:endParaRPr lang="en-CA" sz="1400">
            <a:effectLst/>
          </a:endParaRPr>
        </a:p>
        <a:p>
          <a:r>
            <a:rPr lang="en-US" sz="1400">
              <a:solidFill>
                <a:schemeClr val="dk1"/>
              </a:solidFill>
              <a:effectLst/>
              <a:latin typeface="+mn-lt"/>
              <a:ea typeface="+mn-ea"/>
              <a:cs typeface="+mn-cs"/>
            </a:rPr>
            <a:t>8. To return to the start page, click on the </a:t>
          </a:r>
          <a:r>
            <a:rPr lang="en-US" sz="1400" b="1">
              <a:solidFill>
                <a:schemeClr val="dk1"/>
              </a:solidFill>
              <a:effectLst/>
              <a:latin typeface="+mn-lt"/>
              <a:ea typeface="+mn-ea"/>
              <a:cs typeface="+mn-cs"/>
            </a:rPr>
            <a:t>Return to Main</a:t>
          </a:r>
          <a:r>
            <a:rPr lang="en-US" sz="1400">
              <a:solidFill>
                <a:schemeClr val="dk1"/>
              </a:solidFill>
              <a:effectLst/>
              <a:latin typeface="+mn-lt"/>
              <a:ea typeface="+mn-ea"/>
              <a:cs typeface="+mn-cs"/>
            </a:rPr>
            <a:t> link at the top of the page or click on the appropriate tab below to move to that specific day.</a:t>
          </a:r>
          <a:endParaRPr lang="en-CA" sz="1400">
            <a:effectLst/>
          </a:endParaRPr>
        </a:p>
      </xdr:txBody>
    </xdr:sp>
    <xdr:clientData/>
  </xdr:twoCellAnchor>
  <xdr:twoCellAnchor>
    <xdr:from>
      <xdr:col>5</xdr:col>
      <xdr:colOff>171450</xdr:colOff>
      <xdr:row>0</xdr:row>
      <xdr:rowOff>514350</xdr:rowOff>
    </xdr:from>
    <xdr:to>
      <xdr:col>5</xdr:col>
      <xdr:colOff>1047750</xdr:colOff>
      <xdr:row>1</xdr:row>
      <xdr:rowOff>57150</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5924550" y="514350"/>
          <a:ext cx="8763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twoCellAnchor>
    <xdr:from>
      <xdr:col>5</xdr:col>
      <xdr:colOff>171450</xdr:colOff>
      <xdr:row>0</xdr:row>
      <xdr:rowOff>514350</xdr:rowOff>
    </xdr:from>
    <xdr:to>
      <xdr:col>5</xdr:col>
      <xdr:colOff>1047750</xdr:colOff>
      <xdr:row>1</xdr:row>
      <xdr:rowOff>57150</xdr:rowOff>
    </xdr:to>
    <xdr:sp macro="" textlink="">
      <xdr:nvSpPr>
        <xdr:cNvPr id="8" name="TextBox 7">
          <a:extLst>
            <a:ext uri="{FF2B5EF4-FFF2-40B4-BE49-F238E27FC236}">
              <a16:creationId xmlns:a16="http://schemas.microsoft.com/office/drawing/2014/main" id="{00000000-0008-0000-0C00-000008000000}"/>
            </a:ext>
          </a:extLst>
        </xdr:cNvPr>
        <xdr:cNvSpPr txBox="1"/>
      </xdr:nvSpPr>
      <xdr:spPr>
        <a:xfrm>
          <a:off x="5924550" y="514350"/>
          <a:ext cx="8763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171450</xdr:colOff>
      <xdr:row>0</xdr:row>
      <xdr:rowOff>514350</xdr:rowOff>
    </xdr:from>
    <xdr:to>
      <xdr:col>5</xdr:col>
      <xdr:colOff>1047750</xdr:colOff>
      <xdr:row>1</xdr:row>
      <xdr:rowOff>57150</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5800725" y="514350"/>
          <a:ext cx="8763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twoCellAnchor>
    <xdr:from>
      <xdr:col>5</xdr:col>
      <xdr:colOff>171450</xdr:colOff>
      <xdr:row>0</xdr:row>
      <xdr:rowOff>514350</xdr:rowOff>
    </xdr:from>
    <xdr:to>
      <xdr:col>5</xdr:col>
      <xdr:colOff>1047750</xdr:colOff>
      <xdr:row>1</xdr:row>
      <xdr:rowOff>57150</xdr:rowOff>
    </xdr:to>
    <xdr:sp macro="" textlink="">
      <xdr:nvSpPr>
        <xdr:cNvPr id="3" name="TextBox 2">
          <a:extLst>
            <a:ext uri="{FF2B5EF4-FFF2-40B4-BE49-F238E27FC236}">
              <a16:creationId xmlns:a16="http://schemas.microsoft.com/office/drawing/2014/main" id="{00000000-0008-0000-0D00-000003000000}"/>
            </a:ext>
          </a:extLst>
        </xdr:cNvPr>
        <xdr:cNvSpPr txBox="1"/>
      </xdr:nvSpPr>
      <xdr:spPr>
        <a:xfrm>
          <a:off x="5800725" y="514350"/>
          <a:ext cx="8763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twoCellAnchor>
    <xdr:from>
      <xdr:col>8</xdr:col>
      <xdr:colOff>0</xdr:colOff>
      <xdr:row>35</xdr:row>
      <xdr:rowOff>254000</xdr:rowOff>
    </xdr:from>
    <xdr:to>
      <xdr:col>12</xdr:col>
      <xdr:colOff>279400</xdr:colOff>
      <xdr:row>38</xdr:row>
      <xdr:rowOff>12700</xdr:rowOff>
    </xdr:to>
    <xdr:sp macro="" textlink="">
      <xdr:nvSpPr>
        <xdr:cNvPr id="5" name="TextBox 4">
          <a:extLst>
            <a:ext uri="{FF2B5EF4-FFF2-40B4-BE49-F238E27FC236}">
              <a16:creationId xmlns:a16="http://schemas.microsoft.com/office/drawing/2014/main" id="{00000000-0008-0000-0D00-000005000000}"/>
            </a:ext>
          </a:extLst>
        </xdr:cNvPr>
        <xdr:cNvSpPr txBox="1"/>
      </xdr:nvSpPr>
      <xdr:spPr>
        <a:xfrm>
          <a:off x="7934325" y="13331825"/>
          <a:ext cx="3632200" cy="12160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Are your Prep</a:t>
          </a:r>
          <a:r>
            <a:rPr lang="en-US" sz="1400" b="1" baseline="0"/>
            <a:t> Minutes and/or Assigned Minutes cells 0 and you had prep and/or assigned time today?  If so, you need to enter your minutes in the correct cells.</a:t>
          </a:r>
          <a:endParaRPr lang="en-US" sz="1400" b="1"/>
        </a:p>
      </xdr:txBody>
    </xdr:sp>
    <xdr:clientData/>
  </xdr:twoCellAnchor>
  <xdr:twoCellAnchor>
    <xdr:from>
      <xdr:col>8</xdr:col>
      <xdr:colOff>0</xdr:colOff>
      <xdr:row>3</xdr:row>
      <xdr:rowOff>0</xdr:rowOff>
    </xdr:from>
    <xdr:to>
      <xdr:col>14</xdr:col>
      <xdr:colOff>95250</xdr:colOff>
      <xdr:row>22</xdr:row>
      <xdr:rowOff>133351</xdr:rowOff>
    </xdr:to>
    <xdr:sp macro="" textlink="">
      <xdr:nvSpPr>
        <xdr:cNvPr id="7" name="TextBox 6">
          <a:extLst>
            <a:ext uri="{FF2B5EF4-FFF2-40B4-BE49-F238E27FC236}">
              <a16:creationId xmlns:a16="http://schemas.microsoft.com/office/drawing/2014/main" id="{00000000-0008-0000-0D00-000007000000}"/>
            </a:ext>
          </a:extLst>
        </xdr:cNvPr>
        <xdr:cNvSpPr txBox="1"/>
      </xdr:nvSpPr>
      <xdr:spPr>
        <a:xfrm>
          <a:off x="9220200" y="2095500"/>
          <a:ext cx="4800600" cy="65532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solidFill>
                <a:schemeClr val="dk1"/>
              </a:solidFill>
              <a:effectLst/>
              <a:latin typeface="+mn-lt"/>
              <a:ea typeface="+mn-ea"/>
              <a:cs typeface="+mn-cs"/>
            </a:rPr>
            <a:t>Hours of Work Spreadsheet Tips and Tricks</a:t>
          </a:r>
        </a:p>
        <a:p>
          <a:endParaRPr lang="en-CA" sz="1400">
            <a:effectLst/>
          </a:endParaRPr>
        </a:p>
        <a:p>
          <a:r>
            <a:rPr lang="en-US" sz="1400">
              <a:solidFill>
                <a:schemeClr val="dk1"/>
              </a:solidFill>
              <a:effectLst/>
              <a:latin typeface="+mn-lt"/>
              <a:ea typeface="+mn-ea"/>
              <a:cs typeface="+mn-cs"/>
            </a:rPr>
            <a:t>1. Cells with a </a:t>
          </a:r>
          <a:r>
            <a:rPr lang="en-US" sz="1400" b="1">
              <a:solidFill>
                <a:schemeClr val="dk1"/>
              </a:solidFill>
              <a:effectLst/>
              <a:latin typeface="+mn-lt"/>
              <a:ea typeface="+mn-ea"/>
              <a:cs typeface="+mn-cs"/>
            </a:rPr>
            <a:t>red triangle </a:t>
          </a:r>
          <a:r>
            <a:rPr lang="en-US" sz="1400">
              <a:solidFill>
                <a:schemeClr val="dk1"/>
              </a:solidFill>
              <a:effectLst/>
              <a:latin typeface="+mn-lt"/>
              <a:ea typeface="+mn-ea"/>
              <a:cs typeface="+mn-cs"/>
            </a:rPr>
            <a:t>in the top right corner have a comment that can be displayed by placing your pointer on the cell.</a:t>
          </a:r>
          <a:endParaRPr lang="en-CA" sz="1400">
            <a:effectLst/>
          </a:endParaRPr>
        </a:p>
        <a:p>
          <a:r>
            <a:rPr lang="en-US" sz="1400">
              <a:solidFill>
                <a:schemeClr val="dk1"/>
              </a:solidFill>
              <a:effectLst/>
              <a:latin typeface="+mn-lt"/>
              <a:ea typeface="+mn-ea"/>
              <a:cs typeface="+mn-cs"/>
            </a:rPr>
            <a:t>2. Dark grey cells do not require any information.</a:t>
          </a:r>
          <a:endParaRPr lang="en-CA" sz="1400">
            <a:effectLst/>
          </a:endParaRPr>
        </a:p>
        <a:p>
          <a:r>
            <a:rPr lang="en-US" sz="1400">
              <a:solidFill>
                <a:schemeClr val="dk1"/>
              </a:solidFill>
              <a:effectLst/>
              <a:latin typeface="+mn-lt"/>
              <a:ea typeface="+mn-ea"/>
              <a:cs typeface="+mn-cs"/>
            </a:rPr>
            <a:t>3. Begin by entering your timetable information under the columns </a:t>
          </a:r>
          <a:r>
            <a:rPr lang="en-US" sz="1400" b="1">
              <a:solidFill>
                <a:schemeClr val="dk1"/>
              </a:solidFill>
              <a:effectLst/>
              <a:latin typeface="+mn-lt"/>
              <a:ea typeface="+mn-ea"/>
              <a:cs typeface="+mn-cs"/>
            </a:rPr>
            <a:t>Block/Transition/Break</a:t>
          </a:r>
          <a:r>
            <a:rPr lang="en-US" sz="1400">
              <a:solidFill>
                <a:schemeClr val="dk1"/>
              </a:solidFill>
              <a:effectLst/>
              <a:latin typeface="+mn-lt"/>
              <a:ea typeface="+mn-ea"/>
              <a:cs typeface="+mn-cs"/>
            </a:rPr>
            <a:t>, </a:t>
          </a:r>
          <a:r>
            <a:rPr lang="en-US" sz="1400" b="1">
              <a:solidFill>
                <a:schemeClr val="dk1"/>
              </a:solidFill>
              <a:effectLst/>
              <a:latin typeface="+mn-lt"/>
              <a:ea typeface="+mn-ea"/>
              <a:cs typeface="+mn-cs"/>
            </a:rPr>
            <a:t>Start Time</a:t>
          </a:r>
          <a:r>
            <a:rPr lang="en-US" sz="1400">
              <a:solidFill>
                <a:schemeClr val="dk1"/>
              </a:solidFill>
              <a:effectLst/>
              <a:latin typeface="+mn-lt"/>
              <a:ea typeface="+mn-ea"/>
              <a:cs typeface="+mn-cs"/>
            </a:rPr>
            <a:t>, and </a:t>
          </a:r>
          <a:r>
            <a:rPr lang="en-US" sz="1400" b="1">
              <a:solidFill>
                <a:schemeClr val="dk1"/>
              </a:solidFill>
              <a:effectLst/>
              <a:latin typeface="+mn-lt"/>
              <a:ea typeface="+mn-ea"/>
              <a:cs typeface="+mn-cs"/>
            </a:rPr>
            <a:t>End Time</a:t>
          </a:r>
          <a:r>
            <a:rPr lang="en-US" sz="1400">
              <a:solidFill>
                <a:schemeClr val="dk1"/>
              </a:solidFill>
              <a:effectLst/>
              <a:latin typeface="+mn-lt"/>
              <a:ea typeface="+mn-ea"/>
              <a:cs typeface="+mn-cs"/>
            </a:rPr>
            <a:t>. You need to enter the time using "</a:t>
          </a:r>
          <a:r>
            <a:rPr lang="en-US" sz="1400" b="1">
              <a:solidFill>
                <a:schemeClr val="dk1"/>
              </a:solidFill>
              <a:effectLst/>
              <a:latin typeface="+mn-lt"/>
              <a:ea typeface="+mn-ea"/>
              <a:cs typeface="+mn-cs"/>
            </a:rPr>
            <a:t>am</a:t>
          </a:r>
          <a:r>
            <a:rPr lang="en-US" sz="1400">
              <a:solidFill>
                <a:schemeClr val="dk1"/>
              </a:solidFill>
              <a:effectLst/>
              <a:latin typeface="+mn-lt"/>
              <a:ea typeface="+mn-ea"/>
              <a:cs typeface="+mn-cs"/>
            </a:rPr>
            <a:t>" or "</a:t>
          </a:r>
          <a:r>
            <a:rPr lang="en-US" sz="1400" b="1">
              <a:solidFill>
                <a:schemeClr val="dk1"/>
              </a:solidFill>
              <a:effectLst/>
              <a:latin typeface="+mn-lt"/>
              <a:ea typeface="+mn-ea"/>
              <a:cs typeface="+mn-cs"/>
            </a:rPr>
            <a:t>pm</a:t>
          </a:r>
          <a:r>
            <a:rPr lang="en-US" sz="1400">
              <a:solidFill>
                <a:schemeClr val="dk1"/>
              </a:solidFill>
              <a:effectLst/>
              <a:latin typeface="+mn-lt"/>
              <a:ea typeface="+mn-ea"/>
              <a:cs typeface="+mn-cs"/>
            </a:rPr>
            <a:t>".  If you need to, you can change the names in the </a:t>
          </a:r>
          <a:r>
            <a:rPr lang="en-US" sz="1400" b="1">
              <a:solidFill>
                <a:schemeClr val="dk1"/>
              </a:solidFill>
              <a:effectLst/>
              <a:latin typeface="+mn-lt"/>
              <a:ea typeface="+mn-ea"/>
              <a:cs typeface="+mn-cs"/>
            </a:rPr>
            <a:t>Block/Transition/Break</a:t>
          </a:r>
          <a:r>
            <a:rPr lang="en-US" sz="1400">
              <a:solidFill>
                <a:schemeClr val="dk1"/>
              </a:solidFill>
              <a:effectLst/>
              <a:latin typeface="+mn-lt"/>
              <a:ea typeface="+mn-ea"/>
              <a:cs typeface="+mn-cs"/>
            </a:rPr>
            <a:t> column.</a:t>
          </a:r>
          <a:endParaRPr lang="en-CA" sz="1400">
            <a:effectLst/>
          </a:endParaRPr>
        </a:p>
        <a:p>
          <a:r>
            <a:rPr lang="en-US" sz="1400">
              <a:solidFill>
                <a:schemeClr val="dk1"/>
              </a:solidFill>
              <a:effectLst/>
              <a:latin typeface="+mn-lt"/>
              <a:ea typeface="+mn-ea"/>
              <a:cs typeface="+mn-cs"/>
            </a:rPr>
            <a:t>4. The </a:t>
          </a:r>
          <a:r>
            <a:rPr lang="en-US" sz="1400" b="1">
              <a:solidFill>
                <a:schemeClr val="dk1"/>
              </a:solidFill>
              <a:effectLst/>
              <a:latin typeface="+mn-lt"/>
              <a:ea typeface="+mn-ea"/>
              <a:cs typeface="+mn-cs"/>
            </a:rPr>
            <a:t>Total Minutes</a:t>
          </a:r>
          <a:r>
            <a:rPr lang="en-US" sz="1400">
              <a:solidFill>
                <a:schemeClr val="dk1"/>
              </a:solidFill>
              <a:effectLst/>
              <a:latin typeface="+mn-lt"/>
              <a:ea typeface="+mn-ea"/>
              <a:cs typeface="+mn-cs"/>
            </a:rPr>
            <a:t> column shows the total</a:t>
          </a:r>
          <a:r>
            <a:rPr lang="en-US" sz="1400" baseline="0">
              <a:solidFill>
                <a:schemeClr val="dk1"/>
              </a:solidFill>
              <a:effectLst/>
              <a:latin typeface="+mn-lt"/>
              <a:ea typeface="+mn-ea"/>
              <a:cs typeface="+mn-cs"/>
            </a:rPr>
            <a:t> number of minutes for each block of time.</a:t>
          </a:r>
          <a:endParaRPr lang="en-CA" sz="1400">
            <a:effectLst/>
          </a:endParaRPr>
        </a:p>
        <a:p>
          <a:r>
            <a:rPr lang="en-US" sz="1400">
              <a:solidFill>
                <a:schemeClr val="dk1"/>
              </a:solidFill>
              <a:effectLst/>
              <a:latin typeface="+mn-lt"/>
              <a:ea typeface="+mn-ea"/>
              <a:cs typeface="+mn-cs"/>
            </a:rPr>
            <a:t>5. </a:t>
          </a:r>
          <a:r>
            <a:rPr lang="en-US" sz="1400" b="1" i="1" u="sng">
              <a:solidFill>
                <a:schemeClr val="dk1"/>
              </a:solidFill>
              <a:effectLst/>
              <a:latin typeface="+mn-lt"/>
              <a:ea typeface="+mn-ea"/>
              <a:cs typeface="+mn-cs"/>
            </a:rPr>
            <a:t>IF</a:t>
          </a:r>
          <a:r>
            <a:rPr lang="en-US" sz="1400">
              <a:solidFill>
                <a:schemeClr val="dk1"/>
              </a:solidFill>
              <a:effectLst/>
              <a:latin typeface="+mn-lt"/>
              <a:ea typeface="+mn-ea"/>
              <a:cs typeface="+mn-cs"/>
            </a:rPr>
            <a:t> one the blocks is your prep</a:t>
          </a:r>
          <a:r>
            <a:rPr lang="en-US" sz="1400" baseline="0">
              <a:solidFill>
                <a:schemeClr val="dk1"/>
              </a:solidFill>
              <a:effectLst/>
              <a:latin typeface="+mn-lt"/>
              <a:ea typeface="+mn-ea"/>
              <a:cs typeface="+mn-cs"/>
            </a:rPr>
            <a:t> and you are </a:t>
          </a:r>
          <a:r>
            <a:rPr lang="en-US" sz="1400" b="1" i="1" u="sng" baseline="0">
              <a:solidFill>
                <a:schemeClr val="dk1"/>
              </a:solidFill>
              <a:effectLst/>
              <a:latin typeface="+mn-lt"/>
              <a:ea typeface="+mn-ea"/>
              <a:cs typeface="+mn-cs"/>
            </a:rPr>
            <a:t>FREE</a:t>
          </a:r>
          <a:r>
            <a:rPr lang="en-US" sz="1400" baseline="0">
              <a:solidFill>
                <a:schemeClr val="dk1"/>
              </a:solidFill>
              <a:effectLst/>
              <a:latin typeface="+mn-lt"/>
              <a:ea typeface="+mn-ea"/>
              <a:cs typeface="+mn-cs"/>
            </a:rPr>
            <a:t> to leave the building, etc., you can delete the minutes in the </a:t>
          </a:r>
          <a:r>
            <a:rPr lang="en-US" sz="1400" b="1" baseline="0">
              <a:solidFill>
                <a:schemeClr val="dk1"/>
              </a:solidFill>
              <a:effectLst/>
              <a:latin typeface="+mn-lt"/>
              <a:ea typeface="+mn-ea"/>
              <a:cs typeface="+mn-cs"/>
            </a:rPr>
            <a:t>Instructional Time </a:t>
          </a:r>
          <a:r>
            <a:rPr lang="en-US" sz="1400" baseline="0">
              <a:solidFill>
                <a:schemeClr val="dk1"/>
              </a:solidFill>
              <a:effectLst/>
              <a:latin typeface="+mn-lt"/>
              <a:ea typeface="+mn-ea"/>
              <a:cs typeface="+mn-cs"/>
            </a:rPr>
            <a:t>column and leave the </a:t>
          </a:r>
          <a:r>
            <a:rPr lang="en-US" sz="1400" b="1" baseline="0">
              <a:solidFill>
                <a:schemeClr val="dk1"/>
              </a:solidFill>
              <a:effectLst/>
              <a:latin typeface="+mn-lt"/>
              <a:ea typeface="+mn-ea"/>
              <a:cs typeface="+mn-cs"/>
            </a:rPr>
            <a:t>Prep Minutes </a:t>
          </a:r>
          <a:r>
            <a:rPr lang="en-US" sz="1400" baseline="0">
              <a:solidFill>
                <a:schemeClr val="dk1"/>
              </a:solidFill>
              <a:effectLst/>
              <a:latin typeface="+mn-lt"/>
              <a:ea typeface="+mn-ea"/>
              <a:cs typeface="+mn-cs"/>
            </a:rPr>
            <a:t>column blank.</a:t>
          </a:r>
          <a:endParaRPr lang="en-CA" sz="1400">
            <a:effectLst/>
          </a:endParaRPr>
        </a:p>
        <a:p>
          <a:pPr eaLnBrk="1" fontAlgn="auto" latinLnBrk="0" hangingPunct="1"/>
          <a:r>
            <a:rPr lang="en-US" sz="1400">
              <a:solidFill>
                <a:schemeClr val="dk1"/>
              </a:solidFill>
              <a:effectLst/>
              <a:latin typeface="+mn-lt"/>
              <a:ea typeface="+mn-ea"/>
              <a:cs typeface="+mn-cs"/>
            </a:rPr>
            <a:t>6. </a:t>
          </a:r>
          <a:r>
            <a:rPr lang="en-US" sz="1400" b="1" i="1" u="sng">
              <a:solidFill>
                <a:schemeClr val="dk1"/>
              </a:solidFill>
              <a:effectLst/>
              <a:latin typeface="+mn-lt"/>
              <a:ea typeface="+mn-ea"/>
              <a:cs typeface="+mn-cs"/>
            </a:rPr>
            <a:t>IF</a:t>
          </a:r>
          <a:r>
            <a:rPr lang="en-US" sz="1400">
              <a:solidFill>
                <a:schemeClr val="dk1"/>
              </a:solidFill>
              <a:effectLst/>
              <a:latin typeface="+mn-lt"/>
              <a:ea typeface="+mn-ea"/>
              <a:cs typeface="+mn-cs"/>
            </a:rPr>
            <a:t> one the blocks is your prep</a:t>
          </a:r>
          <a:r>
            <a:rPr lang="en-US" sz="1400" baseline="0">
              <a:solidFill>
                <a:schemeClr val="dk1"/>
              </a:solidFill>
              <a:effectLst/>
              <a:latin typeface="+mn-lt"/>
              <a:ea typeface="+mn-ea"/>
              <a:cs typeface="+mn-cs"/>
            </a:rPr>
            <a:t> and you are </a:t>
          </a:r>
          <a:r>
            <a:rPr lang="en-US" sz="1400" b="1" i="1" u="sng" baseline="0">
              <a:solidFill>
                <a:schemeClr val="dk1"/>
              </a:solidFill>
              <a:effectLst/>
              <a:latin typeface="+mn-lt"/>
              <a:ea typeface="+mn-ea"/>
              <a:cs typeface="+mn-cs"/>
            </a:rPr>
            <a:t>NOT FREE</a:t>
          </a:r>
          <a:r>
            <a:rPr lang="en-US" sz="1400" baseline="0">
              <a:solidFill>
                <a:schemeClr val="dk1"/>
              </a:solidFill>
              <a:effectLst/>
              <a:latin typeface="+mn-lt"/>
              <a:ea typeface="+mn-ea"/>
              <a:cs typeface="+mn-cs"/>
            </a:rPr>
            <a:t> to leave the building, etc., delete the minutes in the </a:t>
          </a:r>
          <a:r>
            <a:rPr lang="en-US" sz="1400" b="1" baseline="0">
              <a:solidFill>
                <a:schemeClr val="dk1"/>
              </a:solidFill>
              <a:effectLst/>
              <a:latin typeface="+mn-lt"/>
              <a:ea typeface="+mn-ea"/>
              <a:cs typeface="+mn-cs"/>
            </a:rPr>
            <a:t>Instructional Minutes </a:t>
          </a:r>
          <a:r>
            <a:rPr lang="en-US" sz="1400" baseline="0">
              <a:solidFill>
                <a:schemeClr val="dk1"/>
              </a:solidFill>
              <a:effectLst/>
              <a:latin typeface="+mn-lt"/>
              <a:ea typeface="+mn-ea"/>
              <a:cs typeface="+mn-cs"/>
            </a:rPr>
            <a:t>column and type the minutes from the </a:t>
          </a:r>
          <a:r>
            <a:rPr lang="en-US" sz="1400" b="1" baseline="0">
              <a:solidFill>
                <a:schemeClr val="dk1"/>
              </a:solidFill>
              <a:effectLst/>
              <a:latin typeface="+mn-lt"/>
              <a:ea typeface="+mn-ea"/>
              <a:cs typeface="+mn-cs"/>
            </a:rPr>
            <a:t>Total Minutes </a:t>
          </a:r>
          <a:r>
            <a:rPr lang="en-US" sz="1400" baseline="0">
              <a:solidFill>
                <a:schemeClr val="dk1"/>
              </a:solidFill>
              <a:effectLst/>
              <a:latin typeface="+mn-lt"/>
              <a:ea typeface="+mn-ea"/>
              <a:cs typeface="+mn-cs"/>
            </a:rPr>
            <a:t>column in the </a:t>
          </a:r>
          <a:r>
            <a:rPr lang="en-US" sz="1400" b="1" baseline="0">
              <a:solidFill>
                <a:schemeClr val="dk1"/>
              </a:solidFill>
              <a:effectLst/>
              <a:latin typeface="+mn-lt"/>
              <a:ea typeface="+mn-ea"/>
              <a:cs typeface="+mn-cs"/>
            </a:rPr>
            <a:t>Prep Minutes</a:t>
          </a:r>
          <a:r>
            <a:rPr lang="en-US" sz="1400" baseline="0">
              <a:solidFill>
                <a:schemeClr val="dk1"/>
              </a:solidFill>
              <a:effectLst/>
              <a:latin typeface="+mn-lt"/>
              <a:ea typeface="+mn-ea"/>
              <a:cs typeface="+mn-cs"/>
            </a:rPr>
            <a:t>.</a:t>
          </a:r>
          <a:endParaRPr lang="en-CA" sz="1400">
            <a:effectLst/>
          </a:endParaRPr>
        </a:p>
        <a:p>
          <a:r>
            <a:rPr lang="en-US" sz="1400">
              <a:solidFill>
                <a:schemeClr val="dk1"/>
              </a:solidFill>
              <a:effectLst/>
              <a:latin typeface="+mn-lt"/>
              <a:ea typeface="+mn-ea"/>
              <a:cs typeface="+mn-cs"/>
            </a:rPr>
            <a:t>7. When entering minutes in </a:t>
          </a:r>
          <a:r>
            <a:rPr lang="en-US" sz="1400" b="1">
              <a:solidFill>
                <a:schemeClr val="dk1"/>
              </a:solidFill>
              <a:effectLst/>
              <a:latin typeface="+mn-lt"/>
              <a:ea typeface="+mn-ea"/>
              <a:cs typeface="+mn-cs"/>
            </a:rPr>
            <a:t>Prep Minutes</a:t>
          </a:r>
          <a:r>
            <a:rPr lang="en-US" sz="1400">
              <a:solidFill>
                <a:schemeClr val="dk1"/>
              </a:solidFill>
              <a:effectLst/>
              <a:latin typeface="+mn-lt"/>
              <a:ea typeface="+mn-ea"/>
              <a:cs typeface="+mn-cs"/>
            </a:rPr>
            <a:t> and </a:t>
          </a:r>
          <a:r>
            <a:rPr lang="en-US" sz="1400" b="1">
              <a:solidFill>
                <a:schemeClr val="dk1"/>
              </a:solidFill>
              <a:effectLst/>
              <a:latin typeface="+mn-lt"/>
              <a:ea typeface="+mn-ea"/>
              <a:cs typeface="+mn-cs"/>
            </a:rPr>
            <a:t>Assigned Minutes</a:t>
          </a:r>
          <a:r>
            <a:rPr lang="en-US" sz="1400">
              <a:solidFill>
                <a:schemeClr val="dk1"/>
              </a:solidFill>
              <a:effectLst/>
              <a:latin typeface="+mn-lt"/>
              <a:ea typeface="+mn-ea"/>
              <a:cs typeface="+mn-cs"/>
            </a:rPr>
            <a:t>, use the following format: </a:t>
          </a:r>
          <a:r>
            <a:rPr lang="en-US" sz="1400" b="1">
              <a:solidFill>
                <a:schemeClr val="dk1"/>
              </a:solidFill>
              <a:effectLst/>
              <a:latin typeface="+mn-lt"/>
              <a:ea typeface="+mn-ea"/>
              <a:cs typeface="+mn-cs"/>
            </a:rPr>
            <a:t>XX</a:t>
          </a:r>
          <a:r>
            <a:rPr lang="en-US" sz="1400">
              <a:solidFill>
                <a:schemeClr val="dk1"/>
              </a:solidFill>
              <a:effectLst/>
              <a:latin typeface="+mn-lt"/>
              <a:ea typeface="+mn-ea"/>
              <a:cs typeface="+mn-cs"/>
            </a:rPr>
            <a:t>, where </a:t>
          </a:r>
          <a:r>
            <a:rPr lang="en-US" sz="1400" b="1">
              <a:solidFill>
                <a:schemeClr val="dk1"/>
              </a:solidFill>
              <a:effectLst/>
              <a:latin typeface="+mn-lt"/>
              <a:ea typeface="+mn-ea"/>
              <a:cs typeface="+mn-cs"/>
            </a:rPr>
            <a:t>XX</a:t>
          </a:r>
          <a:r>
            <a:rPr lang="en-US" sz="1400">
              <a:solidFill>
                <a:schemeClr val="dk1"/>
              </a:solidFill>
              <a:effectLst/>
              <a:latin typeface="+mn-lt"/>
              <a:ea typeface="+mn-ea"/>
              <a:cs typeface="+mn-cs"/>
            </a:rPr>
            <a:t> is the number of minutes.</a:t>
          </a:r>
          <a:endParaRPr lang="en-CA" sz="1400">
            <a:effectLst/>
          </a:endParaRPr>
        </a:p>
        <a:p>
          <a:r>
            <a:rPr lang="en-US" sz="1400">
              <a:solidFill>
                <a:schemeClr val="dk1"/>
              </a:solidFill>
              <a:effectLst/>
              <a:latin typeface="+mn-lt"/>
              <a:ea typeface="+mn-ea"/>
              <a:cs typeface="+mn-cs"/>
            </a:rPr>
            <a:t>8. To return to the start page, click on the </a:t>
          </a:r>
          <a:r>
            <a:rPr lang="en-US" sz="1400" b="1">
              <a:solidFill>
                <a:schemeClr val="dk1"/>
              </a:solidFill>
              <a:effectLst/>
              <a:latin typeface="+mn-lt"/>
              <a:ea typeface="+mn-ea"/>
              <a:cs typeface="+mn-cs"/>
            </a:rPr>
            <a:t>Return to Main</a:t>
          </a:r>
          <a:r>
            <a:rPr lang="en-US" sz="1400">
              <a:solidFill>
                <a:schemeClr val="dk1"/>
              </a:solidFill>
              <a:effectLst/>
              <a:latin typeface="+mn-lt"/>
              <a:ea typeface="+mn-ea"/>
              <a:cs typeface="+mn-cs"/>
            </a:rPr>
            <a:t> link at the top of the page or click on the appropriate tab below to move to that specific day.</a:t>
          </a:r>
          <a:endParaRPr lang="en-CA" sz="1400">
            <a:effectLst/>
          </a:endParaRPr>
        </a:p>
      </xdr:txBody>
    </xdr:sp>
    <xdr:clientData/>
  </xdr:twoCellAnchor>
  <xdr:twoCellAnchor>
    <xdr:from>
      <xdr:col>5</xdr:col>
      <xdr:colOff>171450</xdr:colOff>
      <xdr:row>0</xdr:row>
      <xdr:rowOff>514350</xdr:rowOff>
    </xdr:from>
    <xdr:to>
      <xdr:col>5</xdr:col>
      <xdr:colOff>1047750</xdr:colOff>
      <xdr:row>1</xdr:row>
      <xdr:rowOff>57150</xdr:rowOff>
    </xdr:to>
    <xdr:sp macro="" textlink="">
      <xdr:nvSpPr>
        <xdr:cNvPr id="8" name="TextBox 7">
          <a:extLst>
            <a:ext uri="{FF2B5EF4-FFF2-40B4-BE49-F238E27FC236}">
              <a16:creationId xmlns:a16="http://schemas.microsoft.com/office/drawing/2014/main" id="{00000000-0008-0000-0D00-000008000000}"/>
            </a:ext>
          </a:extLst>
        </xdr:cNvPr>
        <xdr:cNvSpPr txBox="1"/>
      </xdr:nvSpPr>
      <xdr:spPr>
        <a:xfrm>
          <a:off x="5924550" y="514350"/>
          <a:ext cx="8763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twoCellAnchor>
    <xdr:from>
      <xdr:col>5</xdr:col>
      <xdr:colOff>171450</xdr:colOff>
      <xdr:row>0</xdr:row>
      <xdr:rowOff>514350</xdr:rowOff>
    </xdr:from>
    <xdr:to>
      <xdr:col>5</xdr:col>
      <xdr:colOff>1047750</xdr:colOff>
      <xdr:row>1</xdr:row>
      <xdr:rowOff>57150</xdr:rowOff>
    </xdr:to>
    <xdr:sp macro="" textlink="">
      <xdr:nvSpPr>
        <xdr:cNvPr id="9" name="TextBox 8">
          <a:extLst>
            <a:ext uri="{FF2B5EF4-FFF2-40B4-BE49-F238E27FC236}">
              <a16:creationId xmlns:a16="http://schemas.microsoft.com/office/drawing/2014/main" id="{00000000-0008-0000-0D00-000009000000}"/>
            </a:ext>
          </a:extLst>
        </xdr:cNvPr>
        <xdr:cNvSpPr txBox="1"/>
      </xdr:nvSpPr>
      <xdr:spPr>
        <a:xfrm>
          <a:off x="5924550" y="514350"/>
          <a:ext cx="8763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171450</xdr:colOff>
      <xdr:row>0</xdr:row>
      <xdr:rowOff>514350</xdr:rowOff>
    </xdr:from>
    <xdr:to>
      <xdr:col>5</xdr:col>
      <xdr:colOff>1047750</xdr:colOff>
      <xdr:row>1</xdr:row>
      <xdr:rowOff>57150</xdr:rowOff>
    </xdr:to>
    <xdr:sp macro="" textlink="">
      <xdr:nvSpPr>
        <xdr:cNvPr id="2" name="TextBox 1">
          <a:extLst>
            <a:ext uri="{FF2B5EF4-FFF2-40B4-BE49-F238E27FC236}">
              <a16:creationId xmlns:a16="http://schemas.microsoft.com/office/drawing/2014/main" id="{00000000-0008-0000-0E00-000002000000}"/>
            </a:ext>
          </a:extLst>
        </xdr:cNvPr>
        <xdr:cNvSpPr txBox="1"/>
      </xdr:nvSpPr>
      <xdr:spPr>
        <a:xfrm>
          <a:off x="5781675" y="514350"/>
          <a:ext cx="8763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twoCellAnchor>
    <xdr:from>
      <xdr:col>5</xdr:col>
      <xdr:colOff>171450</xdr:colOff>
      <xdr:row>0</xdr:row>
      <xdr:rowOff>514350</xdr:rowOff>
    </xdr:from>
    <xdr:to>
      <xdr:col>5</xdr:col>
      <xdr:colOff>1047750</xdr:colOff>
      <xdr:row>1</xdr:row>
      <xdr:rowOff>57150</xdr:rowOff>
    </xdr:to>
    <xdr:sp macro="" textlink="">
      <xdr:nvSpPr>
        <xdr:cNvPr id="3" name="TextBox 2">
          <a:extLst>
            <a:ext uri="{FF2B5EF4-FFF2-40B4-BE49-F238E27FC236}">
              <a16:creationId xmlns:a16="http://schemas.microsoft.com/office/drawing/2014/main" id="{00000000-0008-0000-0E00-000003000000}"/>
            </a:ext>
          </a:extLst>
        </xdr:cNvPr>
        <xdr:cNvSpPr txBox="1"/>
      </xdr:nvSpPr>
      <xdr:spPr>
        <a:xfrm>
          <a:off x="5781675" y="514350"/>
          <a:ext cx="8763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twoCellAnchor>
    <xdr:from>
      <xdr:col>8</xdr:col>
      <xdr:colOff>0</xdr:colOff>
      <xdr:row>35</xdr:row>
      <xdr:rowOff>241300</xdr:rowOff>
    </xdr:from>
    <xdr:to>
      <xdr:col>12</xdr:col>
      <xdr:colOff>292100</xdr:colOff>
      <xdr:row>37</xdr:row>
      <xdr:rowOff>622300</xdr:rowOff>
    </xdr:to>
    <xdr:sp macro="" textlink="">
      <xdr:nvSpPr>
        <xdr:cNvPr id="5" name="TextBox 4">
          <a:extLst>
            <a:ext uri="{FF2B5EF4-FFF2-40B4-BE49-F238E27FC236}">
              <a16:creationId xmlns:a16="http://schemas.microsoft.com/office/drawing/2014/main" id="{00000000-0008-0000-0E00-000005000000}"/>
            </a:ext>
          </a:extLst>
        </xdr:cNvPr>
        <xdr:cNvSpPr txBox="1"/>
      </xdr:nvSpPr>
      <xdr:spPr>
        <a:xfrm>
          <a:off x="7915275" y="13338175"/>
          <a:ext cx="3625850" cy="12096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Are your Prep</a:t>
          </a:r>
          <a:r>
            <a:rPr lang="en-US" sz="1400" b="1" baseline="0"/>
            <a:t> Minutes and/or Assigned Minutes cells 0 and you had prep and/or assigned time today?  If so, you need to enter your minutes in the correct cells.</a:t>
          </a:r>
          <a:endParaRPr lang="en-US" sz="1400" b="1"/>
        </a:p>
      </xdr:txBody>
    </xdr:sp>
    <xdr:clientData/>
  </xdr:twoCellAnchor>
  <xdr:twoCellAnchor>
    <xdr:from>
      <xdr:col>8</xdr:col>
      <xdr:colOff>0</xdr:colOff>
      <xdr:row>3</xdr:row>
      <xdr:rowOff>0</xdr:rowOff>
    </xdr:from>
    <xdr:to>
      <xdr:col>14</xdr:col>
      <xdr:colOff>114300</xdr:colOff>
      <xdr:row>22</xdr:row>
      <xdr:rowOff>114301</xdr:rowOff>
    </xdr:to>
    <xdr:sp macro="" textlink="">
      <xdr:nvSpPr>
        <xdr:cNvPr id="6" name="TextBox 5">
          <a:extLst>
            <a:ext uri="{FF2B5EF4-FFF2-40B4-BE49-F238E27FC236}">
              <a16:creationId xmlns:a16="http://schemas.microsoft.com/office/drawing/2014/main" id="{00000000-0008-0000-0E00-000006000000}"/>
            </a:ext>
          </a:extLst>
        </xdr:cNvPr>
        <xdr:cNvSpPr txBox="1"/>
      </xdr:nvSpPr>
      <xdr:spPr>
        <a:xfrm>
          <a:off x="9201150" y="2095500"/>
          <a:ext cx="4800600" cy="65532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solidFill>
                <a:schemeClr val="dk1"/>
              </a:solidFill>
              <a:effectLst/>
              <a:latin typeface="+mn-lt"/>
              <a:ea typeface="+mn-ea"/>
              <a:cs typeface="+mn-cs"/>
            </a:rPr>
            <a:t>Hours of Work Spreadsheet Tips and Tricks</a:t>
          </a:r>
        </a:p>
        <a:p>
          <a:endParaRPr lang="en-CA" sz="1400">
            <a:effectLst/>
          </a:endParaRPr>
        </a:p>
        <a:p>
          <a:r>
            <a:rPr lang="en-US" sz="1400">
              <a:solidFill>
                <a:schemeClr val="dk1"/>
              </a:solidFill>
              <a:effectLst/>
              <a:latin typeface="+mn-lt"/>
              <a:ea typeface="+mn-ea"/>
              <a:cs typeface="+mn-cs"/>
            </a:rPr>
            <a:t>1. Cells with a </a:t>
          </a:r>
          <a:r>
            <a:rPr lang="en-US" sz="1400" b="1">
              <a:solidFill>
                <a:schemeClr val="dk1"/>
              </a:solidFill>
              <a:effectLst/>
              <a:latin typeface="+mn-lt"/>
              <a:ea typeface="+mn-ea"/>
              <a:cs typeface="+mn-cs"/>
            </a:rPr>
            <a:t>red triangle </a:t>
          </a:r>
          <a:r>
            <a:rPr lang="en-US" sz="1400">
              <a:solidFill>
                <a:schemeClr val="dk1"/>
              </a:solidFill>
              <a:effectLst/>
              <a:latin typeface="+mn-lt"/>
              <a:ea typeface="+mn-ea"/>
              <a:cs typeface="+mn-cs"/>
            </a:rPr>
            <a:t>in the top right corner have a comment that can be displayed by placing your pointer on the cell.</a:t>
          </a:r>
          <a:endParaRPr lang="en-CA" sz="1400">
            <a:effectLst/>
          </a:endParaRPr>
        </a:p>
        <a:p>
          <a:r>
            <a:rPr lang="en-US" sz="1400">
              <a:solidFill>
                <a:schemeClr val="dk1"/>
              </a:solidFill>
              <a:effectLst/>
              <a:latin typeface="+mn-lt"/>
              <a:ea typeface="+mn-ea"/>
              <a:cs typeface="+mn-cs"/>
            </a:rPr>
            <a:t>2. Dark grey cells do not require any information.</a:t>
          </a:r>
          <a:endParaRPr lang="en-CA" sz="1400">
            <a:effectLst/>
          </a:endParaRPr>
        </a:p>
        <a:p>
          <a:r>
            <a:rPr lang="en-US" sz="1400">
              <a:solidFill>
                <a:schemeClr val="dk1"/>
              </a:solidFill>
              <a:effectLst/>
              <a:latin typeface="+mn-lt"/>
              <a:ea typeface="+mn-ea"/>
              <a:cs typeface="+mn-cs"/>
            </a:rPr>
            <a:t>3. Begin by entering your timetable information under the columns </a:t>
          </a:r>
          <a:r>
            <a:rPr lang="en-US" sz="1400" b="1">
              <a:solidFill>
                <a:schemeClr val="dk1"/>
              </a:solidFill>
              <a:effectLst/>
              <a:latin typeface="+mn-lt"/>
              <a:ea typeface="+mn-ea"/>
              <a:cs typeface="+mn-cs"/>
            </a:rPr>
            <a:t>Block/Transition/Break</a:t>
          </a:r>
          <a:r>
            <a:rPr lang="en-US" sz="1400">
              <a:solidFill>
                <a:schemeClr val="dk1"/>
              </a:solidFill>
              <a:effectLst/>
              <a:latin typeface="+mn-lt"/>
              <a:ea typeface="+mn-ea"/>
              <a:cs typeface="+mn-cs"/>
            </a:rPr>
            <a:t>, </a:t>
          </a:r>
          <a:r>
            <a:rPr lang="en-US" sz="1400" b="1">
              <a:solidFill>
                <a:schemeClr val="dk1"/>
              </a:solidFill>
              <a:effectLst/>
              <a:latin typeface="+mn-lt"/>
              <a:ea typeface="+mn-ea"/>
              <a:cs typeface="+mn-cs"/>
            </a:rPr>
            <a:t>Start Time</a:t>
          </a:r>
          <a:r>
            <a:rPr lang="en-US" sz="1400">
              <a:solidFill>
                <a:schemeClr val="dk1"/>
              </a:solidFill>
              <a:effectLst/>
              <a:latin typeface="+mn-lt"/>
              <a:ea typeface="+mn-ea"/>
              <a:cs typeface="+mn-cs"/>
            </a:rPr>
            <a:t>, and </a:t>
          </a:r>
          <a:r>
            <a:rPr lang="en-US" sz="1400" b="1">
              <a:solidFill>
                <a:schemeClr val="dk1"/>
              </a:solidFill>
              <a:effectLst/>
              <a:latin typeface="+mn-lt"/>
              <a:ea typeface="+mn-ea"/>
              <a:cs typeface="+mn-cs"/>
            </a:rPr>
            <a:t>End Time</a:t>
          </a:r>
          <a:r>
            <a:rPr lang="en-US" sz="1400">
              <a:solidFill>
                <a:schemeClr val="dk1"/>
              </a:solidFill>
              <a:effectLst/>
              <a:latin typeface="+mn-lt"/>
              <a:ea typeface="+mn-ea"/>
              <a:cs typeface="+mn-cs"/>
            </a:rPr>
            <a:t>. You need to enter the time using "</a:t>
          </a:r>
          <a:r>
            <a:rPr lang="en-US" sz="1400" b="1">
              <a:solidFill>
                <a:schemeClr val="dk1"/>
              </a:solidFill>
              <a:effectLst/>
              <a:latin typeface="+mn-lt"/>
              <a:ea typeface="+mn-ea"/>
              <a:cs typeface="+mn-cs"/>
            </a:rPr>
            <a:t>am</a:t>
          </a:r>
          <a:r>
            <a:rPr lang="en-US" sz="1400">
              <a:solidFill>
                <a:schemeClr val="dk1"/>
              </a:solidFill>
              <a:effectLst/>
              <a:latin typeface="+mn-lt"/>
              <a:ea typeface="+mn-ea"/>
              <a:cs typeface="+mn-cs"/>
            </a:rPr>
            <a:t>" or "</a:t>
          </a:r>
          <a:r>
            <a:rPr lang="en-US" sz="1400" b="1">
              <a:solidFill>
                <a:schemeClr val="dk1"/>
              </a:solidFill>
              <a:effectLst/>
              <a:latin typeface="+mn-lt"/>
              <a:ea typeface="+mn-ea"/>
              <a:cs typeface="+mn-cs"/>
            </a:rPr>
            <a:t>pm</a:t>
          </a:r>
          <a:r>
            <a:rPr lang="en-US" sz="1400">
              <a:solidFill>
                <a:schemeClr val="dk1"/>
              </a:solidFill>
              <a:effectLst/>
              <a:latin typeface="+mn-lt"/>
              <a:ea typeface="+mn-ea"/>
              <a:cs typeface="+mn-cs"/>
            </a:rPr>
            <a:t>".  If you need to, you can change the names in the </a:t>
          </a:r>
          <a:r>
            <a:rPr lang="en-US" sz="1400" b="1">
              <a:solidFill>
                <a:schemeClr val="dk1"/>
              </a:solidFill>
              <a:effectLst/>
              <a:latin typeface="+mn-lt"/>
              <a:ea typeface="+mn-ea"/>
              <a:cs typeface="+mn-cs"/>
            </a:rPr>
            <a:t>Block/Transition/Break</a:t>
          </a:r>
          <a:r>
            <a:rPr lang="en-US" sz="1400">
              <a:solidFill>
                <a:schemeClr val="dk1"/>
              </a:solidFill>
              <a:effectLst/>
              <a:latin typeface="+mn-lt"/>
              <a:ea typeface="+mn-ea"/>
              <a:cs typeface="+mn-cs"/>
            </a:rPr>
            <a:t> column.</a:t>
          </a:r>
          <a:endParaRPr lang="en-CA" sz="1400">
            <a:effectLst/>
          </a:endParaRPr>
        </a:p>
        <a:p>
          <a:r>
            <a:rPr lang="en-US" sz="1400">
              <a:solidFill>
                <a:schemeClr val="dk1"/>
              </a:solidFill>
              <a:effectLst/>
              <a:latin typeface="+mn-lt"/>
              <a:ea typeface="+mn-ea"/>
              <a:cs typeface="+mn-cs"/>
            </a:rPr>
            <a:t>4. The </a:t>
          </a:r>
          <a:r>
            <a:rPr lang="en-US" sz="1400" b="1">
              <a:solidFill>
                <a:schemeClr val="dk1"/>
              </a:solidFill>
              <a:effectLst/>
              <a:latin typeface="+mn-lt"/>
              <a:ea typeface="+mn-ea"/>
              <a:cs typeface="+mn-cs"/>
            </a:rPr>
            <a:t>Total Minutes</a:t>
          </a:r>
          <a:r>
            <a:rPr lang="en-US" sz="1400">
              <a:solidFill>
                <a:schemeClr val="dk1"/>
              </a:solidFill>
              <a:effectLst/>
              <a:latin typeface="+mn-lt"/>
              <a:ea typeface="+mn-ea"/>
              <a:cs typeface="+mn-cs"/>
            </a:rPr>
            <a:t> column shows the total</a:t>
          </a:r>
          <a:r>
            <a:rPr lang="en-US" sz="1400" baseline="0">
              <a:solidFill>
                <a:schemeClr val="dk1"/>
              </a:solidFill>
              <a:effectLst/>
              <a:latin typeface="+mn-lt"/>
              <a:ea typeface="+mn-ea"/>
              <a:cs typeface="+mn-cs"/>
            </a:rPr>
            <a:t> number of minutes for each block of time.</a:t>
          </a:r>
          <a:endParaRPr lang="en-CA" sz="1400">
            <a:effectLst/>
          </a:endParaRPr>
        </a:p>
        <a:p>
          <a:r>
            <a:rPr lang="en-US" sz="1400">
              <a:solidFill>
                <a:schemeClr val="dk1"/>
              </a:solidFill>
              <a:effectLst/>
              <a:latin typeface="+mn-lt"/>
              <a:ea typeface="+mn-ea"/>
              <a:cs typeface="+mn-cs"/>
            </a:rPr>
            <a:t>5. </a:t>
          </a:r>
          <a:r>
            <a:rPr lang="en-US" sz="1400" b="1" i="1" u="sng">
              <a:solidFill>
                <a:schemeClr val="dk1"/>
              </a:solidFill>
              <a:effectLst/>
              <a:latin typeface="+mn-lt"/>
              <a:ea typeface="+mn-ea"/>
              <a:cs typeface="+mn-cs"/>
            </a:rPr>
            <a:t>IF</a:t>
          </a:r>
          <a:r>
            <a:rPr lang="en-US" sz="1400">
              <a:solidFill>
                <a:schemeClr val="dk1"/>
              </a:solidFill>
              <a:effectLst/>
              <a:latin typeface="+mn-lt"/>
              <a:ea typeface="+mn-ea"/>
              <a:cs typeface="+mn-cs"/>
            </a:rPr>
            <a:t> one the blocks is your prep</a:t>
          </a:r>
          <a:r>
            <a:rPr lang="en-US" sz="1400" baseline="0">
              <a:solidFill>
                <a:schemeClr val="dk1"/>
              </a:solidFill>
              <a:effectLst/>
              <a:latin typeface="+mn-lt"/>
              <a:ea typeface="+mn-ea"/>
              <a:cs typeface="+mn-cs"/>
            </a:rPr>
            <a:t> and you are </a:t>
          </a:r>
          <a:r>
            <a:rPr lang="en-US" sz="1400" b="1" i="1" u="sng" baseline="0">
              <a:solidFill>
                <a:schemeClr val="dk1"/>
              </a:solidFill>
              <a:effectLst/>
              <a:latin typeface="+mn-lt"/>
              <a:ea typeface="+mn-ea"/>
              <a:cs typeface="+mn-cs"/>
            </a:rPr>
            <a:t>FREE</a:t>
          </a:r>
          <a:r>
            <a:rPr lang="en-US" sz="1400" baseline="0">
              <a:solidFill>
                <a:schemeClr val="dk1"/>
              </a:solidFill>
              <a:effectLst/>
              <a:latin typeface="+mn-lt"/>
              <a:ea typeface="+mn-ea"/>
              <a:cs typeface="+mn-cs"/>
            </a:rPr>
            <a:t> to leave the building, etc., you can delete the minutes in the </a:t>
          </a:r>
          <a:r>
            <a:rPr lang="en-US" sz="1400" b="1" baseline="0">
              <a:solidFill>
                <a:schemeClr val="dk1"/>
              </a:solidFill>
              <a:effectLst/>
              <a:latin typeface="+mn-lt"/>
              <a:ea typeface="+mn-ea"/>
              <a:cs typeface="+mn-cs"/>
            </a:rPr>
            <a:t>Instructional Time </a:t>
          </a:r>
          <a:r>
            <a:rPr lang="en-US" sz="1400" baseline="0">
              <a:solidFill>
                <a:schemeClr val="dk1"/>
              </a:solidFill>
              <a:effectLst/>
              <a:latin typeface="+mn-lt"/>
              <a:ea typeface="+mn-ea"/>
              <a:cs typeface="+mn-cs"/>
            </a:rPr>
            <a:t>column and leave the </a:t>
          </a:r>
          <a:r>
            <a:rPr lang="en-US" sz="1400" b="1" baseline="0">
              <a:solidFill>
                <a:schemeClr val="dk1"/>
              </a:solidFill>
              <a:effectLst/>
              <a:latin typeface="+mn-lt"/>
              <a:ea typeface="+mn-ea"/>
              <a:cs typeface="+mn-cs"/>
            </a:rPr>
            <a:t>Prep Minutes </a:t>
          </a:r>
          <a:r>
            <a:rPr lang="en-US" sz="1400" baseline="0">
              <a:solidFill>
                <a:schemeClr val="dk1"/>
              </a:solidFill>
              <a:effectLst/>
              <a:latin typeface="+mn-lt"/>
              <a:ea typeface="+mn-ea"/>
              <a:cs typeface="+mn-cs"/>
            </a:rPr>
            <a:t>column blank.</a:t>
          </a:r>
          <a:endParaRPr lang="en-CA" sz="1400">
            <a:effectLst/>
          </a:endParaRPr>
        </a:p>
        <a:p>
          <a:pPr eaLnBrk="1" fontAlgn="auto" latinLnBrk="0" hangingPunct="1"/>
          <a:r>
            <a:rPr lang="en-US" sz="1400">
              <a:solidFill>
                <a:schemeClr val="dk1"/>
              </a:solidFill>
              <a:effectLst/>
              <a:latin typeface="+mn-lt"/>
              <a:ea typeface="+mn-ea"/>
              <a:cs typeface="+mn-cs"/>
            </a:rPr>
            <a:t>6. </a:t>
          </a:r>
          <a:r>
            <a:rPr lang="en-US" sz="1400" b="1" i="1" u="sng">
              <a:solidFill>
                <a:schemeClr val="dk1"/>
              </a:solidFill>
              <a:effectLst/>
              <a:latin typeface="+mn-lt"/>
              <a:ea typeface="+mn-ea"/>
              <a:cs typeface="+mn-cs"/>
            </a:rPr>
            <a:t>IF</a:t>
          </a:r>
          <a:r>
            <a:rPr lang="en-US" sz="1400">
              <a:solidFill>
                <a:schemeClr val="dk1"/>
              </a:solidFill>
              <a:effectLst/>
              <a:latin typeface="+mn-lt"/>
              <a:ea typeface="+mn-ea"/>
              <a:cs typeface="+mn-cs"/>
            </a:rPr>
            <a:t> one the blocks is your prep</a:t>
          </a:r>
          <a:r>
            <a:rPr lang="en-US" sz="1400" baseline="0">
              <a:solidFill>
                <a:schemeClr val="dk1"/>
              </a:solidFill>
              <a:effectLst/>
              <a:latin typeface="+mn-lt"/>
              <a:ea typeface="+mn-ea"/>
              <a:cs typeface="+mn-cs"/>
            </a:rPr>
            <a:t> and you are </a:t>
          </a:r>
          <a:r>
            <a:rPr lang="en-US" sz="1400" b="1" i="1" u="sng" baseline="0">
              <a:solidFill>
                <a:schemeClr val="dk1"/>
              </a:solidFill>
              <a:effectLst/>
              <a:latin typeface="+mn-lt"/>
              <a:ea typeface="+mn-ea"/>
              <a:cs typeface="+mn-cs"/>
            </a:rPr>
            <a:t>NOT FREE</a:t>
          </a:r>
          <a:r>
            <a:rPr lang="en-US" sz="1400" baseline="0">
              <a:solidFill>
                <a:schemeClr val="dk1"/>
              </a:solidFill>
              <a:effectLst/>
              <a:latin typeface="+mn-lt"/>
              <a:ea typeface="+mn-ea"/>
              <a:cs typeface="+mn-cs"/>
            </a:rPr>
            <a:t> to leave the building, etc., delete the minutes in the </a:t>
          </a:r>
          <a:r>
            <a:rPr lang="en-US" sz="1400" b="1" baseline="0">
              <a:solidFill>
                <a:schemeClr val="dk1"/>
              </a:solidFill>
              <a:effectLst/>
              <a:latin typeface="+mn-lt"/>
              <a:ea typeface="+mn-ea"/>
              <a:cs typeface="+mn-cs"/>
            </a:rPr>
            <a:t>Instructional Minutes </a:t>
          </a:r>
          <a:r>
            <a:rPr lang="en-US" sz="1400" baseline="0">
              <a:solidFill>
                <a:schemeClr val="dk1"/>
              </a:solidFill>
              <a:effectLst/>
              <a:latin typeface="+mn-lt"/>
              <a:ea typeface="+mn-ea"/>
              <a:cs typeface="+mn-cs"/>
            </a:rPr>
            <a:t>column and type the minutes from the </a:t>
          </a:r>
          <a:r>
            <a:rPr lang="en-US" sz="1400" b="1" baseline="0">
              <a:solidFill>
                <a:schemeClr val="dk1"/>
              </a:solidFill>
              <a:effectLst/>
              <a:latin typeface="+mn-lt"/>
              <a:ea typeface="+mn-ea"/>
              <a:cs typeface="+mn-cs"/>
            </a:rPr>
            <a:t>Total Minutes </a:t>
          </a:r>
          <a:r>
            <a:rPr lang="en-US" sz="1400" baseline="0">
              <a:solidFill>
                <a:schemeClr val="dk1"/>
              </a:solidFill>
              <a:effectLst/>
              <a:latin typeface="+mn-lt"/>
              <a:ea typeface="+mn-ea"/>
              <a:cs typeface="+mn-cs"/>
            </a:rPr>
            <a:t>column in the </a:t>
          </a:r>
          <a:r>
            <a:rPr lang="en-US" sz="1400" b="1" baseline="0">
              <a:solidFill>
                <a:schemeClr val="dk1"/>
              </a:solidFill>
              <a:effectLst/>
              <a:latin typeface="+mn-lt"/>
              <a:ea typeface="+mn-ea"/>
              <a:cs typeface="+mn-cs"/>
            </a:rPr>
            <a:t>Prep Minutes</a:t>
          </a:r>
          <a:r>
            <a:rPr lang="en-US" sz="1400" baseline="0">
              <a:solidFill>
                <a:schemeClr val="dk1"/>
              </a:solidFill>
              <a:effectLst/>
              <a:latin typeface="+mn-lt"/>
              <a:ea typeface="+mn-ea"/>
              <a:cs typeface="+mn-cs"/>
            </a:rPr>
            <a:t>.</a:t>
          </a:r>
          <a:endParaRPr lang="en-CA" sz="1400">
            <a:effectLst/>
          </a:endParaRPr>
        </a:p>
        <a:p>
          <a:r>
            <a:rPr lang="en-US" sz="1400">
              <a:solidFill>
                <a:schemeClr val="dk1"/>
              </a:solidFill>
              <a:effectLst/>
              <a:latin typeface="+mn-lt"/>
              <a:ea typeface="+mn-ea"/>
              <a:cs typeface="+mn-cs"/>
            </a:rPr>
            <a:t>7. When entering minutes in </a:t>
          </a:r>
          <a:r>
            <a:rPr lang="en-US" sz="1400" b="1">
              <a:solidFill>
                <a:schemeClr val="dk1"/>
              </a:solidFill>
              <a:effectLst/>
              <a:latin typeface="+mn-lt"/>
              <a:ea typeface="+mn-ea"/>
              <a:cs typeface="+mn-cs"/>
            </a:rPr>
            <a:t>Prep Minutes</a:t>
          </a:r>
          <a:r>
            <a:rPr lang="en-US" sz="1400">
              <a:solidFill>
                <a:schemeClr val="dk1"/>
              </a:solidFill>
              <a:effectLst/>
              <a:latin typeface="+mn-lt"/>
              <a:ea typeface="+mn-ea"/>
              <a:cs typeface="+mn-cs"/>
            </a:rPr>
            <a:t> and </a:t>
          </a:r>
          <a:r>
            <a:rPr lang="en-US" sz="1400" b="1">
              <a:solidFill>
                <a:schemeClr val="dk1"/>
              </a:solidFill>
              <a:effectLst/>
              <a:latin typeface="+mn-lt"/>
              <a:ea typeface="+mn-ea"/>
              <a:cs typeface="+mn-cs"/>
            </a:rPr>
            <a:t>Assigned Minutes</a:t>
          </a:r>
          <a:r>
            <a:rPr lang="en-US" sz="1400">
              <a:solidFill>
                <a:schemeClr val="dk1"/>
              </a:solidFill>
              <a:effectLst/>
              <a:latin typeface="+mn-lt"/>
              <a:ea typeface="+mn-ea"/>
              <a:cs typeface="+mn-cs"/>
            </a:rPr>
            <a:t>, use the following format: </a:t>
          </a:r>
          <a:r>
            <a:rPr lang="en-US" sz="1400" b="1">
              <a:solidFill>
                <a:schemeClr val="dk1"/>
              </a:solidFill>
              <a:effectLst/>
              <a:latin typeface="+mn-lt"/>
              <a:ea typeface="+mn-ea"/>
              <a:cs typeface="+mn-cs"/>
            </a:rPr>
            <a:t>XX</a:t>
          </a:r>
          <a:r>
            <a:rPr lang="en-US" sz="1400">
              <a:solidFill>
                <a:schemeClr val="dk1"/>
              </a:solidFill>
              <a:effectLst/>
              <a:latin typeface="+mn-lt"/>
              <a:ea typeface="+mn-ea"/>
              <a:cs typeface="+mn-cs"/>
            </a:rPr>
            <a:t>, where </a:t>
          </a:r>
          <a:r>
            <a:rPr lang="en-US" sz="1400" b="1">
              <a:solidFill>
                <a:schemeClr val="dk1"/>
              </a:solidFill>
              <a:effectLst/>
              <a:latin typeface="+mn-lt"/>
              <a:ea typeface="+mn-ea"/>
              <a:cs typeface="+mn-cs"/>
            </a:rPr>
            <a:t>XX</a:t>
          </a:r>
          <a:r>
            <a:rPr lang="en-US" sz="1400">
              <a:solidFill>
                <a:schemeClr val="dk1"/>
              </a:solidFill>
              <a:effectLst/>
              <a:latin typeface="+mn-lt"/>
              <a:ea typeface="+mn-ea"/>
              <a:cs typeface="+mn-cs"/>
            </a:rPr>
            <a:t> is the number of minutes.</a:t>
          </a:r>
          <a:endParaRPr lang="en-CA" sz="1400">
            <a:effectLst/>
          </a:endParaRPr>
        </a:p>
        <a:p>
          <a:r>
            <a:rPr lang="en-US" sz="1400">
              <a:solidFill>
                <a:schemeClr val="dk1"/>
              </a:solidFill>
              <a:effectLst/>
              <a:latin typeface="+mn-lt"/>
              <a:ea typeface="+mn-ea"/>
              <a:cs typeface="+mn-cs"/>
            </a:rPr>
            <a:t>8. To return to the start page, click on the </a:t>
          </a:r>
          <a:r>
            <a:rPr lang="en-US" sz="1400" b="1">
              <a:solidFill>
                <a:schemeClr val="dk1"/>
              </a:solidFill>
              <a:effectLst/>
              <a:latin typeface="+mn-lt"/>
              <a:ea typeface="+mn-ea"/>
              <a:cs typeface="+mn-cs"/>
            </a:rPr>
            <a:t>Return to Main</a:t>
          </a:r>
          <a:r>
            <a:rPr lang="en-US" sz="1400">
              <a:solidFill>
                <a:schemeClr val="dk1"/>
              </a:solidFill>
              <a:effectLst/>
              <a:latin typeface="+mn-lt"/>
              <a:ea typeface="+mn-ea"/>
              <a:cs typeface="+mn-cs"/>
            </a:rPr>
            <a:t> link at the top of the page or click on the appropriate tab below to move to that specific day.</a:t>
          </a:r>
          <a:endParaRPr lang="en-CA" sz="1400">
            <a:effectLst/>
          </a:endParaRPr>
        </a:p>
      </xdr:txBody>
    </xdr:sp>
    <xdr:clientData/>
  </xdr:twoCellAnchor>
  <xdr:twoCellAnchor>
    <xdr:from>
      <xdr:col>5</xdr:col>
      <xdr:colOff>171450</xdr:colOff>
      <xdr:row>0</xdr:row>
      <xdr:rowOff>514350</xdr:rowOff>
    </xdr:from>
    <xdr:to>
      <xdr:col>5</xdr:col>
      <xdr:colOff>1047750</xdr:colOff>
      <xdr:row>1</xdr:row>
      <xdr:rowOff>57150</xdr:rowOff>
    </xdr:to>
    <xdr:sp macro="" textlink="">
      <xdr:nvSpPr>
        <xdr:cNvPr id="7" name="TextBox 6">
          <a:extLst>
            <a:ext uri="{FF2B5EF4-FFF2-40B4-BE49-F238E27FC236}">
              <a16:creationId xmlns:a16="http://schemas.microsoft.com/office/drawing/2014/main" id="{00000000-0008-0000-0E00-000007000000}"/>
            </a:ext>
          </a:extLst>
        </xdr:cNvPr>
        <xdr:cNvSpPr txBox="1"/>
      </xdr:nvSpPr>
      <xdr:spPr>
        <a:xfrm>
          <a:off x="5924550" y="514350"/>
          <a:ext cx="8763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twoCellAnchor>
    <xdr:from>
      <xdr:col>5</xdr:col>
      <xdr:colOff>171450</xdr:colOff>
      <xdr:row>0</xdr:row>
      <xdr:rowOff>514350</xdr:rowOff>
    </xdr:from>
    <xdr:to>
      <xdr:col>5</xdr:col>
      <xdr:colOff>1047750</xdr:colOff>
      <xdr:row>1</xdr:row>
      <xdr:rowOff>57150</xdr:rowOff>
    </xdr:to>
    <xdr:sp macro="" textlink="">
      <xdr:nvSpPr>
        <xdr:cNvPr id="8" name="TextBox 7">
          <a:extLst>
            <a:ext uri="{FF2B5EF4-FFF2-40B4-BE49-F238E27FC236}">
              <a16:creationId xmlns:a16="http://schemas.microsoft.com/office/drawing/2014/main" id="{00000000-0008-0000-0E00-000008000000}"/>
            </a:ext>
          </a:extLst>
        </xdr:cNvPr>
        <xdr:cNvSpPr txBox="1"/>
      </xdr:nvSpPr>
      <xdr:spPr>
        <a:xfrm>
          <a:off x="5924550" y="514350"/>
          <a:ext cx="8763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171450</xdr:colOff>
      <xdr:row>0</xdr:row>
      <xdr:rowOff>514350</xdr:rowOff>
    </xdr:from>
    <xdr:to>
      <xdr:col>5</xdr:col>
      <xdr:colOff>1047750</xdr:colOff>
      <xdr:row>1</xdr:row>
      <xdr:rowOff>57150</xdr:rowOff>
    </xdr:to>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5781675" y="514350"/>
          <a:ext cx="8763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twoCellAnchor>
    <xdr:from>
      <xdr:col>5</xdr:col>
      <xdr:colOff>171450</xdr:colOff>
      <xdr:row>0</xdr:row>
      <xdr:rowOff>514350</xdr:rowOff>
    </xdr:from>
    <xdr:to>
      <xdr:col>5</xdr:col>
      <xdr:colOff>1047750</xdr:colOff>
      <xdr:row>1</xdr:row>
      <xdr:rowOff>57150</xdr:rowOff>
    </xdr:to>
    <xdr:sp macro="" textlink="">
      <xdr:nvSpPr>
        <xdr:cNvPr id="3" name="TextBox 2">
          <a:extLst>
            <a:ext uri="{FF2B5EF4-FFF2-40B4-BE49-F238E27FC236}">
              <a16:creationId xmlns:a16="http://schemas.microsoft.com/office/drawing/2014/main" id="{00000000-0008-0000-0F00-000003000000}"/>
            </a:ext>
          </a:extLst>
        </xdr:cNvPr>
        <xdr:cNvSpPr txBox="1"/>
      </xdr:nvSpPr>
      <xdr:spPr>
        <a:xfrm>
          <a:off x="5781675" y="514350"/>
          <a:ext cx="8763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twoCellAnchor>
    <xdr:from>
      <xdr:col>8</xdr:col>
      <xdr:colOff>0</xdr:colOff>
      <xdr:row>35</xdr:row>
      <xdr:rowOff>241300</xdr:rowOff>
    </xdr:from>
    <xdr:to>
      <xdr:col>12</xdr:col>
      <xdr:colOff>292100</xdr:colOff>
      <xdr:row>37</xdr:row>
      <xdr:rowOff>622300</xdr:rowOff>
    </xdr:to>
    <xdr:sp macro="" textlink="">
      <xdr:nvSpPr>
        <xdr:cNvPr id="5" name="TextBox 4">
          <a:extLst>
            <a:ext uri="{FF2B5EF4-FFF2-40B4-BE49-F238E27FC236}">
              <a16:creationId xmlns:a16="http://schemas.microsoft.com/office/drawing/2014/main" id="{00000000-0008-0000-0F00-000005000000}"/>
            </a:ext>
          </a:extLst>
        </xdr:cNvPr>
        <xdr:cNvSpPr txBox="1"/>
      </xdr:nvSpPr>
      <xdr:spPr>
        <a:xfrm>
          <a:off x="7915275" y="13338175"/>
          <a:ext cx="3625850" cy="12096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Are your Prep</a:t>
          </a:r>
          <a:r>
            <a:rPr lang="en-US" sz="1400" b="1" baseline="0"/>
            <a:t> Minutes and/or Assigned Minutes cells 0 and you had prep and/or assigned time today?  If so, you need to enter your minutes in the correct cells.</a:t>
          </a:r>
          <a:endParaRPr lang="en-US" sz="1400" b="1"/>
        </a:p>
      </xdr:txBody>
    </xdr:sp>
    <xdr:clientData/>
  </xdr:twoCellAnchor>
  <xdr:twoCellAnchor>
    <xdr:from>
      <xdr:col>8</xdr:col>
      <xdr:colOff>171450</xdr:colOff>
      <xdr:row>3</xdr:row>
      <xdr:rowOff>95250</xdr:rowOff>
    </xdr:from>
    <xdr:to>
      <xdr:col>14</xdr:col>
      <xdr:colOff>285750</xdr:colOff>
      <xdr:row>22</xdr:row>
      <xdr:rowOff>209551</xdr:rowOff>
    </xdr:to>
    <xdr:sp macro="" textlink="">
      <xdr:nvSpPr>
        <xdr:cNvPr id="6" name="TextBox 5">
          <a:extLst>
            <a:ext uri="{FF2B5EF4-FFF2-40B4-BE49-F238E27FC236}">
              <a16:creationId xmlns:a16="http://schemas.microsoft.com/office/drawing/2014/main" id="{00000000-0008-0000-0F00-000006000000}"/>
            </a:ext>
          </a:extLst>
        </xdr:cNvPr>
        <xdr:cNvSpPr txBox="1"/>
      </xdr:nvSpPr>
      <xdr:spPr>
        <a:xfrm>
          <a:off x="9372600" y="2190750"/>
          <a:ext cx="4800600" cy="65532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solidFill>
                <a:schemeClr val="dk1"/>
              </a:solidFill>
              <a:effectLst/>
              <a:latin typeface="+mn-lt"/>
              <a:ea typeface="+mn-ea"/>
              <a:cs typeface="+mn-cs"/>
            </a:rPr>
            <a:t>Hours of Work Spreadsheet Tips and Tricks</a:t>
          </a:r>
        </a:p>
        <a:p>
          <a:endParaRPr lang="en-CA" sz="1400">
            <a:effectLst/>
          </a:endParaRPr>
        </a:p>
        <a:p>
          <a:r>
            <a:rPr lang="en-US" sz="1400">
              <a:solidFill>
                <a:schemeClr val="dk1"/>
              </a:solidFill>
              <a:effectLst/>
              <a:latin typeface="+mn-lt"/>
              <a:ea typeface="+mn-ea"/>
              <a:cs typeface="+mn-cs"/>
            </a:rPr>
            <a:t>1. Cells with a </a:t>
          </a:r>
          <a:r>
            <a:rPr lang="en-US" sz="1400" b="1">
              <a:solidFill>
                <a:schemeClr val="dk1"/>
              </a:solidFill>
              <a:effectLst/>
              <a:latin typeface="+mn-lt"/>
              <a:ea typeface="+mn-ea"/>
              <a:cs typeface="+mn-cs"/>
            </a:rPr>
            <a:t>red triangle </a:t>
          </a:r>
          <a:r>
            <a:rPr lang="en-US" sz="1400">
              <a:solidFill>
                <a:schemeClr val="dk1"/>
              </a:solidFill>
              <a:effectLst/>
              <a:latin typeface="+mn-lt"/>
              <a:ea typeface="+mn-ea"/>
              <a:cs typeface="+mn-cs"/>
            </a:rPr>
            <a:t>in the top right corner have a comment that can be displayed by placing your pointer on the cell.</a:t>
          </a:r>
          <a:endParaRPr lang="en-CA" sz="1400">
            <a:effectLst/>
          </a:endParaRPr>
        </a:p>
        <a:p>
          <a:r>
            <a:rPr lang="en-US" sz="1400">
              <a:solidFill>
                <a:schemeClr val="dk1"/>
              </a:solidFill>
              <a:effectLst/>
              <a:latin typeface="+mn-lt"/>
              <a:ea typeface="+mn-ea"/>
              <a:cs typeface="+mn-cs"/>
            </a:rPr>
            <a:t>2. Dark grey cells do not require any information.</a:t>
          </a:r>
          <a:endParaRPr lang="en-CA" sz="1400">
            <a:effectLst/>
          </a:endParaRPr>
        </a:p>
        <a:p>
          <a:r>
            <a:rPr lang="en-US" sz="1400">
              <a:solidFill>
                <a:schemeClr val="dk1"/>
              </a:solidFill>
              <a:effectLst/>
              <a:latin typeface="+mn-lt"/>
              <a:ea typeface="+mn-ea"/>
              <a:cs typeface="+mn-cs"/>
            </a:rPr>
            <a:t>3. Begin by entering your timetable information under the columns </a:t>
          </a:r>
          <a:r>
            <a:rPr lang="en-US" sz="1400" b="1">
              <a:solidFill>
                <a:schemeClr val="dk1"/>
              </a:solidFill>
              <a:effectLst/>
              <a:latin typeface="+mn-lt"/>
              <a:ea typeface="+mn-ea"/>
              <a:cs typeface="+mn-cs"/>
            </a:rPr>
            <a:t>Block/Transition/Break</a:t>
          </a:r>
          <a:r>
            <a:rPr lang="en-US" sz="1400">
              <a:solidFill>
                <a:schemeClr val="dk1"/>
              </a:solidFill>
              <a:effectLst/>
              <a:latin typeface="+mn-lt"/>
              <a:ea typeface="+mn-ea"/>
              <a:cs typeface="+mn-cs"/>
            </a:rPr>
            <a:t>, </a:t>
          </a:r>
          <a:r>
            <a:rPr lang="en-US" sz="1400" b="1">
              <a:solidFill>
                <a:schemeClr val="dk1"/>
              </a:solidFill>
              <a:effectLst/>
              <a:latin typeface="+mn-lt"/>
              <a:ea typeface="+mn-ea"/>
              <a:cs typeface="+mn-cs"/>
            </a:rPr>
            <a:t>Start Time</a:t>
          </a:r>
          <a:r>
            <a:rPr lang="en-US" sz="1400">
              <a:solidFill>
                <a:schemeClr val="dk1"/>
              </a:solidFill>
              <a:effectLst/>
              <a:latin typeface="+mn-lt"/>
              <a:ea typeface="+mn-ea"/>
              <a:cs typeface="+mn-cs"/>
            </a:rPr>
            <a:t>, and </a:t>
          </a:r>
          <a:r>
            <a:rPr lang="en-US" sz="1400" b="1">
              <a:solidFill>
                <a:schemeClr val="dk1"/>
              </a:solidFill>
              <a:effectLst/>
              <a:latin typeface="+mn-lt"/>
              <a:ea typeface="+mn-ea"/>
              <a:cs typeface="+mn-cs"/>
            </a:rPr>
            <a:t>End Time</a:t>
          </a:r>
          <a:r>
            <a:rPr lang="en-US" sz="1400">
              <a:solidFill>
                <a:schemeClr val="dk1"/>
              </a:solidFill>
              <a:effectLst/>
              <a:latin typeface="+mn-lt"/>
              <a:ea typeface="+mn-ea"/>
              <a:cs typeface="+mn-cs"/>
            </a:rPr>
            <a:t>. You need to enter the time using "</a:t>
          </a:r>
          <a:r>
            <a:rPr lang="en-US" sz="1400" b="1">
              <a:solidFill>
                <a:schemeClr val="dk1"/>
              </a:solidFill>
              <a:effectLst/>
              <a:latin typeface="+mn-lt"/>
              <a:ea typeface="+mn-ea"/>
              <a:cs typeface="+mn-cs"/>
            </a:rPr>
            <a:t>am</a:t>
          </a:r>
          <a:r>
            <a:rPr lang="en-US" sz="1400">
              <a:solidFill>
                <a:schemeClr val="dk1"/>
              </a:solidFill>
              <a:effectLst/>
              <a:latin typeface="+mn-lt"/>
              <a:ea typeface="+mn-ea"/>
              <a:cs typeface="+mn-cs"/>
            </a:rPr>
            <a:t>" or "</a:t>
          </a:r>
          <a:r>
            <a:rPr lang="en-US" sz="1400" b="1">
              <a:solidFill>
                <a:schemeClr val="dk1"/>
              </a:solidFill>
              <a:effectLst/>
              <a:latin typeface="+mn-lt"/>
              <a:ea typeface="+mn-ea"/>
              <a:cs typeface="+mn-cs"/>
            </a:rPr>
            <a:t>pm</a:t>
          </a:r>
          <a:r>
            <a:rPr lang="en-US" sz="1400">
              <a:solidFill>
                <a:schemeClr val="dk1"/>
              </a:solidFill>
              <a:effectLst/>
              <a:latin typeface="+mn-lt"/>
              <a:ea typeface="+mn-ea"/>
              <a:cs typeface="+mn-cs"/>
            </a:rPr>
            <a:t>".  If you need to, you can change the names in the </a:t>
          </a:r>
          <a:r>
            <a:rPr lang="en-US" sz="1400" b="1">
              <a:solidFill>
                <a:schemeClr val="dk1"/>
              </a:solidFill>
              <a:effectLst/>
              <a:latin typeface="+mn-lt"/>
              <a:ea typeface="+mn-ea"/>
              <a:cs typeface="+mn-cs"/>
            </a:rPr>
            <a:t>Block/Transition/Break</a:t>
          </a:r>
          <a:r>
            <a:rPr lang="en-US" sz="1400">
              <a:solidFill>
                <a:schemeClr val="dk1"/>
              </a:solidFill>
              <a:effectLst/>
              <a:latin typeface="+mn-lt"/>
              <a:ea typeface="+mn-ea"/>
              <a:cs typeface="+mn-cs"/>
            </a:rPr>
            <a:t> column.</a:t>
          </a:r>
          <a:endParaRPr lang="en-CA" sz="1400">
            <a:effectLst/>
          </a:endParaRPr>
        </a:p>
        <a:p>
          <a:r>
            <a:rPr lang="en-US" sz="1400">
              <a:solidFill>
                <a:schemeClr val="dk1"/>
              </a:solidFill>
              <a:effectLst/>
              <a:latin typeface="+mn-lt"/>
              <a:ea typeface="+mn-ea"/>
              <a:cs typeface="+mn-cs"/>
            </a:rPr>
            <a:t>4. The </a:t>
          </a:r>
          <a:r>
            <a:rPr lang="en-US" sz="1400" b="1">
              <a:solidFill>
                <a:schemeClr val="dk1"/>
              </a:solidFill>
              <a:effectLst/>
              <a:latin typeface="+mn-lt"/>
              <a:ea typeface="+mn-ea"/>
              <a:cs typeface="+mn-cs"/>
            </a:rPr>
            <a:t>Total Minutes</a:t>
          </a:r>
          <a:r>
            <a:rPr lang="en-US" sz="1400">
              <a:solidFill>
                <a:schemeClr val="dk1"/>
              </a:solidFill>
              <a:effectLst/>
              <a:latin typeface="+mn-lt"/>
              <a:ea typeface="+mn-ea"/>
              <a:cs typeface="+mn-cs"/>
            </a:rPr>
            <a:t> column shows the total</a:t>
          </a:r>
          <a:r>
            <a:rPr lang="en-US" sz="1400" baseline="0">
              <a:solidFill>
                <a:schemeClr val="dk1"/>
              </a:solidFill>
              <a:effectLst/>
              <a:latin typeface="+mn-lt"/>
              <a:ea typeface="+mn-ea"/>
              <a:cs typeface="+mn-cs"/>
            </a:rPr>
            <a:t> number of minutes for each block of time.</a:t>
          </a:r>
          <a:endParaRPr lang="en-CA" sz="1400">
            <a:effectLst/>
          </a:endParaRPr>
        </a:p>
        <a:p>
          <a:r>
            <a:rPr lang="en-US" sz="1400">
              <a:solidFill>
                <a:schemeClr val="dk1"/>
              </a:solidFill>
              <a:effectLst/>
              <a:latin typeface="+mn-lt"/>
              <a:ea typeface="+mn-ea"/>
              <a:cs typeface="+mn-cs"/>
            </a:rPr>
            <a:t>5. </a:t>
          </a:r>
          <a:r>
            <a:rPr lang="en-US" sz="1400" b="1" i="1" u="sng">
              <a:solidFill>
                <a:schemeClr val="dk1"/>
              </a:solidFill>
              <a:effectLst/>
              <a:latin typeface="+mn-lt"/>
              <a:ea typeface="+mn-ea"/>
              <a:cs typeface="+mn-cs"/>
            </a:rPr>
            <a:t>IF</a:t>
          </a:r>
          <a:r>
            <a:rPr lang="en-US" sz="1400">
              <a:solidFill>
                <a:schemeClr val="dk1"/>
              </a:solidFill>
              <a:effectLst/>
              <a:latin typeface="+mn-lt"/>
              <a:ea typeface="+mn-ea"/>
              <a:cs typeface="+mn-cs"/>
            </a:rPr>
            <a:t> one the blocks is your prep</a:t>
          </a:r>
          <a:r>
            <a:rPr lang="en-US" sz="1400" baseline="0">
              <a:solidFill>
                <a:schemeClr val="dk1"/>
              </a:solidFill>
              <a:effectLst/>
              <a:latin typeface="+mn-lt"/>
              <a:ea typeface="+mn-ea"/>
              <a:cs typeface="+mn-cs"/>
            </a:rPr>
            <a:t> and you are </a:t>
          </a:r>
          <a:r>
            <a:rPr lang="en-US" sz="1400" b="1" i="1" u="sng" baseline="0">
              <a:solidFill>
                <a:schemeClr val="dk1"/>
              </a:solidFill>
              <a:effectLst/>
              <a:latin typeface="+mn-lt"/>
              <a:ea typeface="+mn-ea"/>
              <a:cs typeface="+mn-cs"/>
            </a:rPr>
            <a:t>FREE</a:t>
          </a:r>
          <a:r>
            <a:rPr lang="en-US" sz="1400" baseline="0">
              <a:solidFill>
                <a:schemeClr val="dk1"/>
              </a:solidFill>
              <a:effectLst/>
              <a:latin typeface="+mn-lt"/>
              <a:ea typeface="+mn-ea"/>
              <a:cs typeface="+mn-cs"/>
            </a:rPr>
            <a:t> to leave the building, etc., you can delete the minutes in the </a:t>
          </a:r>
          <a:r>
            <a:rPr lang="en-US" sz="1400" b="1" baseline="0">
              <a:solidFill>
                <a:schemeClr val="dk1"/>
              </a:solidFill>
              <a:effectLst/>
              <a:latin typeface="+mn-lt"/>
              <a:ea typeface="+mn-ea"/>
              <a:cs typeface="+mn-cs"/>
            </a:rPr>
            <a:t>Instructional Time </a:t>
          </a:r>
          <a:r>
            <a:rPr lang="en-US" sz="1400" baseline="0">
              <a:solidFill>
                <a:schemeClr val="dk1"/>
              </a:solidFill>
              <a:effectLst/>
              <a:latin typeface="+mn-lt"/>
              <a:ea typeface="+mn-ea"/>
              <a:cs typeface="+mn-cs"/>
            </a:rPr>
            <a:t>column and leave the </a:t>
          </a:r>
          <a:r>
            <a:rPr lang="en-US" sz="1400" b="1" baseline="0">
              <a:solidFill>
                <a:schemeClr val="dk1"/>
              </a:solidFill>
              <a:effectLst/>
              <a:latin typeface="+mn-lt"/>
              <a:ea typeface="+mn-ea"/>
              <a:cs typeface="+mn-cs"/>
            </a:rPr>
            <a:t>Prep Minutes </a:t>
          </a:r>
          <a:r>
            <a:rPr lang="en-US" sz="1400" baseline="0">
              <a:solidFill>
                <a:schemeClr val="dk1"/>
              </a:solidFill>
              <a:effectLst/>
              <a:latin typeface="+mn-lt"/>
              <a:ea typeface="+mn-ea"/>
              <a:cs typeface="+mn-cs"/>
            </a:rPr>
            <a:t>column blank.</a:t>
          </a:r>
          <a:endParaRPr lang="en-CA" sz="1400">
            <a:effectLst/>
          </a:endParaRPr>
        </a:p>
        <a:p>
          <a:pPr eaLnBrk="1" fontAlgn="auto" latinLnBrk="0" hangingPunct="1"/>
          <a:r>
            <a:rPr lang="en-US" sz="1400">
              <a:solidFill>
                <a:schemeClr val="dk1"/>
              </a:solidFill>
              <a:effectLst/>
              <a:latin typeface="+mn-lt"/>
              <a:ea typeface="+mn-ea"/>
              <a:cs typeface="+mn-cs"/>
            </a:rPr>
            <a:t>6. </a:t>
          </a:r>
          <a:r>
            <a:rPr lang="en-US" sz="1400" b="1" i="1" u="sng">
              <a:solidFill>
                <a:schemeClr val="dk1"/>
              </a:solidFill>
              <a:effectLst/>
              <a:latin typeface="+mn-lt"/>
              <a:ea typeface="+mn-ea"/>
              <a:cs typeface="+mn-cs"/>
            </a:rPr>
            <a:t>IF</a:t>
          </a:r>
          <a:r>
            <a:rPr lang="en-US" sz="1400">
              <a:solidFill>
                <a:schemeClr val="dk1"/>
              </a:solidFill>
              <a:effectLst/>
              <a:latin typeface="+mn-lt"/>
              <a:ea typeface="+mn-ea"/>
              <a:cs typeface="+mn-cs"/>
            </a:rPr>
            <a:t> one the blocks is your prep</a:t>
          </a:r>
          <a:r>
            <a:rPr lang="en-US" sz="1400" baseline="0">
              <a:solidFill>
                <a:schemeClr val="dk1"/>
              </a:solidFill>
              <a:effectLst/>
              <a:latin typeface="+mn-lt"/>
              <a:ea typeface="+mn-ea"/>
              <a:cs typeface="+mn-cs"/>
            </a:rPr>
            <a:t> and you are </a:t>
          </a:r>
          <a:r>
            <a:rPr lang="en-US" sz="1400" b="1" i="1" u="sng" baseline="0">
              <a:solidFill>
                <a:schemeClr val="dk1"/>
              </a:solidFill>
              <a:effectLst/>
              <a:latin typeface="+mn-lt"/>
              <a:ea typeface="+mn-ea"/>
              <a:cs typeface="+mn-cs"/>
            </a:rPr>
            <a:t>NOT FREE</a:t>
          </a:r>
          <a:r>
            <a:rPr lang="en-US" sz="1400" baseline="0">
              <a:solidFill>
                <a:schemeClr val="dk1"/>
              </a:solidFill>
              <a:effectLst/>
              <a:latin typeface="+mn-lt"/>
              <a:ea typeface="+mn-ea"/>
              <a:cs typeface="+mn-cs"/>
            </a:rPr>
            <a:t> to leave the building, etc., delete the minutes in the </a:t>
          </a:r>
          <a:r>
            <a:rPr lang="en-US" sz="1400" b="1" baseline="0">
              <a:solidFill>
                <a:schemeClr val="dk1"/>
              </a:solidFill>
              <a:effectLst/>
              <a:latin typeface="+mn-lt"/>
              <a:ea typeface="+mn-ea"/>
              <a:cs typeface="+mn-cs"/>
            </a:rPr>
            <a:t>Instructional Minutes </a:t>
          </a:r>
          <a:r>
            <a:rPr lang="en-US" sz="1400" baseline="0">
              <a:solidFill>
                <a:schemeClr val="dk1"/>
              </a:solidFill>
              <a:effectLst/>
              <a:latin typeface="+mn-lt"/>
              <a:ea typeface="+mn-ea"/>
              <a:cs typeface="+mn-cs"/>
            </a:rPr>
            <a:t>column and type the minutes from the </a:t>
          </a:r>
          <a:r>
            <a:rPr lang="en-US" sz="1400" b="1" baseline="0">
              <a:solidFill>
                <a:schemeClr val="dk1"/>
              </a:solidFill>
              <a:effectLst/>
              <a:latin typeface="+mn-lt"/>
              <a:ea typeface="+mn-ea"/>
              <a:cs typeface="+mn-cs"/>
            </a:rPr>
            <a:t>Total Minutes </a:t>
          </a:r>
          <a:r>
            <a:rPr lang="en-US" sz="1400" baseline="0">
              <a:solidFill>
                <a:schemeClr val="dk1"/>
              </a:solidFill>
              <a:effectLst/>
              <a:latin typeface="+mn-lt"/>
              <a:ea typeface="+mn-ea"/>
              <a:cs typeface="+mn-cs"/>
            </a:rPr>
            <a:t>column in the </a:t>
          </a:r>
          <a:r>
            <a:rPr lang="en-US" sz="1400" b="1" baseline="0">
              <a:solidFill>
                <a:schemeClr val="dk1"/>
              </a:solidFill>
              <a:effectLst/>
              <a:latin typeface="+mn-lt"/>
              <a:ea typeface="+mn-ea"/>
              <a:cs typeface="+mn-cs"/>
            </a:rPr>
            <a:t>Prep Minutes</a:t>
          </a:r>
          <a:r>
            <a:rPr lang="en-US" sz="1400" baseline="0">
              <a:solidFill>
                <a:schemeClr val="dk1"/>
              </a:solidFill>
              <a:effectLst/>
              <a:latin typeface="+mn-lt"/>
              <a:ea typeface="+mn-ea"/>
              <a:cs typeface="+mn-cs"/>
            </a:rPr>
            <a:t>.</a:t>
          </a:r>
          <a:endParaRPr lang="en-CA" sz="1400">
            <a:effectLst/>
          </a:endParaRPr>
        </a:p>
        <a:p>
          <a:r>
            <a:rPr lang="en-US" sz="1400">
              <a:solidFill>
                <a:schemeClr val="dk1"/>
              </a:solidFill>
              <a:effectLst/>
              <a:latin typeface="+mn-lt"/>
              <a:ea typeface="+mn-ea"/>
              <a:cs typeface="+mn-cs"/>
            </a:rPr>
            <a:t>7. When entering minutes in </a:t>
          </a:r>
          <a:r>
            <a:rPr lang="en-US" sz="1400" b="1">
              <a:solidFill>
                <a:schemeClr val="dk1"/>
              </a:solidFill>
              <a:effectLst/>
              <a:latin typeface="+mn-lt"/>
              <a:ea typeface="+mn-ea"/>
              <a:cs typeface="+mn-cs"/>
            </a:rPr>
            <a:t>Prep Minutes</a:t>
          </a:r>
          <a:r>
            <a:rPr lang="en-US" sz="1400">
              <a:solidFill>
                <a:schemeClr val="dk1"/>
              </a:solidFill>
              <a:effectLst/>
              <a:latin typeface="+mn-lt"/>
              <a:ea typeface="+mn-ea"/>
              <a:cs typeface="+mn-cs"/>
            </a:rPr>
            <a:t> and </a:t>
          </a:r>
          <a:r>
            <a:rPr lang="en-US" sz="1400" b="1">
              <a:solidFill>
                <a:schemeClr val="dk1"/>
              </a:solidFill>
              <a:effectLst/>
              <a:latin typeface="+mn-lt"/>
              <a:ea typeface="+mn-ea"/>
              <a:cs typeface="+mn-cs"/>
            </a:rPr>
            <a:t>Assigned Minutes</a:t>
          </a:r>
          <a:r>
            <a:rPr lang="en-US" sz="1400">
              <a:solidFill>
                <a:schemeClr val="dk1"/>
              </a:solidFill>
              <a:effectLst/>
              <a:latin typeface="+mn-lt"/>
              <a:ea typeface="+mn-ea"/>
              <a:cs typeface="+mn-cs"/>
            </a:rPr>
            <a:t>, use the following format: </a:t>
          </a:r>
          <a:r>
            <a:rPr lang="en-US" sz="1400" b="1">
              <a:solidFill>
                <a:schemeClr val="dk1"/>
              </a:solidFill>
              <a:effectLst/>
              <a:latin typeface="+mn-lt"/>
              <a:ea typeface="+mn-ea"/>
              <a:cs typeface="+mn-cs"/>
            </a:rPr>
            <a:t>XX</a:t>
          </a:r>
          <a:r>
            <a:rPr lang="en-US" sz="1400">
              <a:solidFill>
                <a:schemeClr val="dk1"/>
              </a:solidFill>
              <a:effectLst/>
              <a:latin typeface="+mn-lt"/>
              <a:ea typeface="+mn-ea"/>
              <a:cs typeface="+mn-cs"/>
            </a:rPr>
            <a:t>, where </a:t>
          </a:r>
          <a:r>
            <a:rPr lang="en-US" sz="1400" b="1">
              <a:solidFill>
                <a:schemeClr val="dk1"/>
              </a:solidFill>
              <a:effectLst/>
              <a:latin typeface="+mn-lt"/>
              <a:ea typeface="+mn-ea"/>
              <a:cs typeface="+mn-cs"/>
            </a:rPr>
            <a:t>XX</a:t>
          </a:r>
          <a:r>
            <a:rPr lang="en-US" sz="1400">
              <a:solidFill>
                <a:schemeClr val="dk1"/>
              </a:solidFill>
              <a:effectLst/>
              <a:latin typeface="+mn-lt"/>
              <a:ea typeface="+mn-ea"/>
              <a:cs typeface="+mn-cs"/>
            </a:rPr>
            <a:t> is the number of minutes.</a:t>
          </a:r>
          <a:endParaRPr lang="en-CA" sz="1400">
            <a:effectLst/>
          </a:endParaRPr>
        </a:p>
        <a:p>
          <a:r>
            <a:rPr lang="en-US" sz="1400">
              <a:solidFill>
                <a:schemeClr val="dk1"/>
              </a:solidFill>
              <a:effectLst/>
              <a:latin typeface="+mn-lt"/>
              <a:ea typeface="+mn-ea"/>
              <a:cs typeface="+mn-cs"/>
            </a:rPr>
            <a:t>8. To return to the start page, click on the </a:t>
          </a:r>
          <a:r>
            <a:rPr lang="en-US" sz="1400" b="1">
              <a:solidFill>
                <a:schemeClr val="dk1"/>
              </a:solidFill>
              <a:effectLst/>
              <a:latin typeface="+mn-lt"/>
              <a:ea typeface="+mn-ea"/>
              <a:cs typeface="+mn-cs"/>
            </a:rPr>
            <a:t>Return to Main</a:t>
          </a:r>
          <a:r>
            <a:rPr lang="en-US" sz="1400">
              <a:solidFill>
                <a:schemeClr val="dk1"/>
              </a:solidFill>
              <a:effectLst/>
              <a:latin typeface="+mn-lt"/>
              <a:ea typeface="+mn-ea"/>
              <a:cs typeface="+mn-cs"/>
            </a:rPr>
            <a:t> link at the top of the page or click on the appropriate tab below to move to that specific day.</a:t>
          </a:r>
          <a:endParaRPr lang="en-CA" sz="1400">
            <a:effectLst/>
          </a:endParaRPr>
        </a:p>
      </xdr:txBody>
    </xdr:sp>
    <xdr:clientData/>
  </xdr:twoCellAnchor>
  <xdr:twoCellAnchor>
    <xdr:from>
      <xdr:col>5</xdr:col>
      <xdr:colOff>171450</xdr:colOff>
      <xdr:row>0</xdr:row>
      <xdr:rowOff>514350</xdr:rowOff>
    </xdr:from>
    <xdr:to>
      <xdr:col>5</xdr:col>
      <xdr:colOff>1047750</xdr:colOff>
      <xdr:row>1</xdr:row>
      <xdr:rowOff>57150</xdr:rowOff>
    </xdr:to>
    <xdr:sp macro="" textlink="">
      <xdr:nvSpPr>
        <xdr:cNvPr id="7" name="TextBox 6">
          <a:extLst>
            <a:ext uri="{FF2B5EF4-FFF2-40B4-BE49-F238E27FC236}">
              <a16:creationId xmlns:a16="http://schemas.microsoft.com/office/drawing/2014/main" id="{00000000-0008-0000-0F00-000007000000}"/>
            </a:ext>
          </a:extLst>
        </xdr:cNvPr>
        <xdr:cNvSpPr txBox="1"/>
      </xdr:nvSpPr>
      <xdr:spPr>
        <a:xfrm>
          <a:off x="5924550" y="514350"/>
          <a:ext cx="8763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twoCellAnchor>
    <xdr:from>
      <xdr:col>5</xdr:col>
      <xdr:colOff>171450</xdr:colOff>
      <xdr:row>0</xdr:row>
      <xdr:rowOff>514350</xdr:rowOff>
    </xdr:from>
    <xdr:to>
      <xdr:col>5</xdr:col>
      <xdr:colOff>1047750</xdr:colOff>
      <xdr:row>1</xdr:row>
      <xdr:rowOff>57150</xdr:rowOff>
    </xdr:to>
    <xdr:sp macro="" textlink="">
      <xdr:nvSpPr>
        <xdr:cNvPr id="8" name="TextBox 7">
          <a:extLst>
            <a:ext uri="{FF2B5EF4-FFF2-40B4-BE49-F238E27FC236}">
              <a16:creationId xmlns:a16="http://schemas.microsoft.com/office/drawing/2014/main" id="{00000000-0008-0000-0F00-000008000000}"/>
            </a:ext>
          </a:extLst>
        </xdr:cNvPr>
        <xdr:cNvSpPr txBox="1"/>
      </xdr:nvSpPr>
      <xdr:spPr>
        <a:xfrm>
          <a:off x="5924550" y="514350"/>
          <a:ext cx="8763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171450</xdr:colOff>
      <xdr:row>0</xdr:row>
      <xdr:rowOff>514350</xdr:rowOff>
    </xdr:from>
    <xdr:to>
      <xdr:col>5</xdr:col>
      <xdr:colOff>1047750</xdr:colOff>
      <xdr:row>1</xdr:row>
      <xdr:rowOff>57150</xdr:rowOff>
    </xdr:to>
    <xdr:sp macro="" textlink="">
      <xdr:nvSpPr>
        <xdr:cNvPr id="2" name="TextBox 1">
          <a:extLst>
            <a:ext uri="{FF2B5EF4-FFF2-40B4-BE49-F238E27FC236}">
              <a16:creationId xmlns:a16="http://schemas.microsoft.com/office/drawing/2014/main" id="{00000000-0008-0000-1000-000002000000}"/>
            </a:ext>
          </a:extLst>
        </xdr:cNvPr>
        <xdr:cNvSpPr txBox="1"/>
      </xdr:nvSpPr>
      <xdr:spPr>
        <a:xfrm>
          <a:off x="5781675" y="514350"/>
          <a:ext cx="8763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twoCellAnchor>
    <xdr:from>
      <xdr:col>5</xdr:col>
      <xdr:colOff>171450</xdr:colOff>
      <xdr:row>0</xdr:row>
      <xdr:rowOff>514350</xdr:rowOff>
    </xdr:from>
    <xdr:to>
      <xdr:col>5</xdr:col>
      <xdr:colOff>1047750</xdr:colOff>
      <xdr:row>1</xdr:row>
      <xdr:rowOff>57150</xdr:rowOff>
    </xdr:to>
    <xdr:sp macro="" textlink="">
      <xdr:nvSpPr>
        <xdr:cNvPr id="3" name="TextBox 2">
          <a:extLst>
            <a:ext uri="{FF2B5EF4-FFF2-40B4-BE49-F238E27FC236}">
              <a16:creationId xmlns:a16="http://schemas.microsoft.com/office/drawing/2014/main" id="{00000000-0008-0000-1000-000003000000}"/>
            </a:ext>
          </a:extLst>
        </xdr:cNvPr>
        <xdr:cNvSpPr txBox="1"/>
      </xdr:nvSpPr>
      <xdr:spPr>
        <a:xfrm>
          <a:off x="5781675" y="514350"/>
          <a:ext cx="8763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twoCellAnchor>
    <xdr:from>
      <xdr:col>8</xdr:col>
      <xdr:colOff>0</xdr:colOff>
      <xdr:row>35</xdr:row>
      <xdr:rowOff>241300</xdr:rowOff>
    </xdr:from>
    <xdr:to>
      <xdr:col>12</xdr:col>
      <xdr:colOff>292100</xdr:colOff>
      <xdr:row>37</xdr:row>
      <xdr:rowOff>622300</xdr:rowOff>
    </xdr:to>
    <xdr:sp macro="" textlink="">
      <xdr:nvSpPr>
        <xdr:cNvPr id="5" name="TextBox 4">
          <a:extLst>
            <a:ext uri="{FF2B5EF4-FFF2-40B4-BE49-F238E27FC236}">
              <a16:creationId xmlns:a16="http://schemas.microsoft.com/office/drawing/2014/main" id="{00000000-0008-0000-1000-000005000000}"/>
            </a:ext>
          </a:extLst>
        </xdr:cNvPr>
        <xdr:cNvSpPr txBox="1"/>
      </xdr:nvSpPr>
      <xdr:spPr>
        <a:xfrm>
          <a:off x="7915275" y="13338175"/>
          <a:ext cx="3625850" cy="12096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Are your Prep</a:t>
          </a:r>
          <a:r>
            <a:rPr lang="en-US" sz="1400" b="1" baseline="0"/>
            <a:t> Minutes and/or Assigned Minutes cells 0 and you had prep and/or assigned time today?  If so, you need to enter your minutes in the correct cells.</a:t>
          </a:r>
          <a:endParaRPr lang="en-US" sz="1400" b="1"/>
        </a:p>
      </xdr:txBody>
    </xdr:sp>
    <xdr:clientData/>
  </xdr:twoCellAnchor>
  <xdr:twoCellAnchor>
    <xdr:from>
      <xdr:col>8</xdr:col>
      <xdr:colOff>95250</xdr:colOff>
      <xdr:row>3</xdr:row>
      <xdr:rowOff>76200</xdr:rowOff>
    </xdr:from>
    <xdr:to>
      <xdr:col>14</xdr:col>
      <xdr:colOff>209550</xdr:colOff>
      <xdr:row>22</xdr:row>
      <xdr:rowOff>190501</xdr:rowOff>
    </xdr:to>
    <xdr:sp macro="" textlink="">
      <xdr:nvSpPr>
        <xdr:cNvPr id="6" name="TextBox 5">
          <a:extLst>
            <a:ext uri="{FF2B5EF4-FFF2-40B4-BE49-F238E27FC236}">
              <a16:creationId xmlns:a16="http://schemas.microsoft.com/office/drawing/2014/main" id="{00000000-0008-0000-1000-000006000000}"/>
            </a:ext>
          </a:extLst>
        </xdr:cNvPr>
        <xdr:cNvSpPr txBox="1"/>
      </xdr:nvSpPr>
      <xdr:spPr>
        <a:xfrm>
          <a:off x="9296400" y="2171700"/>
          <a:ext cx="4800600" cy="65532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solidFill>
                <a:schemeClr val="dk1"/>
              </a:solidFill>
              <a:effectLst/>
              <a:latin typeface="+mn-lt"/>
              <a:ea typeface="+mn-ea"/>
              <a:cs typeface="+mn-cs"/>
            </a:rPr>
            <a:t>Hours of Work Spreadsheet Tips and Tricks</a:t>
          </a:r>
        </a:p>
        <a:p>
          <a:endParaRPr lang="en-CA" sz="1400">
            <a:effectLst/>
          </a:endParaRPr>
        </a:p>
        <a:p>
          <a:r>
            <a:rPr lang="en-US" sz="1400">
              <a:solidFill>
                <a:schemeClr val="dk1"/>
              </a:solidFill>
              <a:effectLst/>
              <a:latin typeface="+mn-lt"/>
              <a:ea typeface="+mn-ea"/>
              <a:cs typeface="+mn-cs"/>
            </a:rPr>
            <a:t>1. Cells with a </a:t>
          </a:r>
          <a:r>
            <a:rPr lang="en-US" sz="1400" b="1">
              <a:solidFill>
                <a:schemeClr val="dk1"/>
              </a:solidFill>
              <a:effectLst/>
              <a:latin typeface="+mn-lt"/>
              <a:ea typeface="+mn-ea"/>
              <a:cs typeface="+mn-cs"/>
            </a:rPr>
            <a:t>red triangle </a:t>
          </a:r>
          <a:r>
            <a:rPr lang="en-US" sz="1400">
              <a:solidFill>
                <a:schemeClr val="dk1"/>
              </a:solidFill>
              <a:effectLst/>
              <a:latin typeface="+mn-lt"/>
              <a:ea typeface="+mn-ea"/>
              <a:cs typeface="+mn-cs"/>
            </a:rPr>
            <a:t>in the top right corner have a comment that can be displayed by placing your pointer on the cell.</a:t>
          </a:r>
          <a:endParaRPr lang="en-CA" sz="1400">
            <a:effectLst/>
          </a:endParaRPr>
        </a:p>
        <a:p>
          <a:r>
            <a:rPr lang="en-US" sz="1400">
              <a:solidFill>
                <a:schemeClr val="dk1"/>
              </a:solidFill>
              <a:effectLst/>
              <a:latin typeface="+mn-lt"/>
              <a:ea typeface="+mn-ea"/>
              <a:cs typeface="+mn-cs"/>
            </a:rPr>
            <a:t>2. Dark grey cells do not require any information.</a:t>
          </a:r>
          <a:endParaRPr lang="en-CA" sz="1400">
            <a:effectLst/>
          </a:endParaRPr>
        </a:p>
        <a:p>
          <a:r>
            <a:rPr lang="en-US" sz="1400">
              <a:solidFill>
                <a:schemeClr val="dk1"/>
              </a:solidFill>
              <a:effectLst/>
              <a:latin typeface="+mn-lt"/>
              <a:ea typeface="+mn-ea"/>
              <a:cs typeface="+mn-cs"/>
            </a:rPr>
            <a:t>3. Begin by entering your timetable information under the columns </a:t>
          </a:r>
          <a:r>
            <a:rPr lang="en-US" sz="1400" b="1">
              <a:solidFill>
                <a:schemeClr val="dk1"/>
              </a:solidFill>
              <a:effectLst/>
              <a:latin typeface="+mn-lt"/>
              <a:ea typeface="+mn-ea"/>
              <a:cs typeface="+mn-cs"/>
            </a:rPr>
            <a:t>Block/Transition/Break</a:t>
          </a:r>
          <a:r>
            <a:rPr lang="en-US" sz="1400">
              <a:solidFill>
                <a:schemeClr val="dk1"/>
              </a:solidFill>
              <a:effectLst/>
              <a:latin typeface="+mn-lt"/>
              <a:ea typeface="+mn-ea"/>
              <a:cs typeface="+mn-cs"/>
            </a:rPr>
            <a:t>, </a:t>
          </a:r>
          <a:r>
            <a:rPr lang="en-US" sz="1400" b="1">
              <a:solidFill>
                <a:schemeClr val="dk1"/>
              </a:solidFill>
              <a:effectLst/>
              <a:latin typeface="+mn-lt"/>
              <a:ea typeface="+mn-ea"/>
              <a:cs typeface="+mn-cs"/>
            </a:rPr>
            <a:t>Start Time</a:t>
          </a:r>
          <a:r>
            <a:rPr lang="en-US" sz="1400">
              <a:solidFill>
                <a:schemeClr val="dk1"/>
              </a:solidFill>
              <a:effectLst/>
              <a:latin typeface="+mn-lt"/>
              <a:ea typeface="+mn-ea"/>
              <a:cs typeface="+mn-cs"/>
            </a:rPr>
            <a:t>, and </a:t>
          </a:r>
          <a:r>
            <a:rPr lang="en-US" sz="1400" b="1">
              <a:solidFill>
                <a:schemeClr val="dk1"/>
              </a:solidFill>
              <a:effectLst/>
              <a:latin typeface="+mn-lt"/>
              <a:ea typeface="+mn-ea"/>
              <a:cs typeface="+mn-cs"/>
            </a:rPr>
            <a:t>End Time</a:t>
          </a:r>
          <a:r>
            <a:rPr lang="en-US" sz="1400">
              <a:solidFill>
                <a:schemeClr val="dk1"/>
              </a:solidFill>
              <a:effectLst/>
              <a:latin typeface="+mn-lt"/>
              <a:ea typeface="+mn-ea"/>
              <a:cs typeface="+mn-cs"/>
            </a:rPr>
            <a:t>. You need to enter the time using "</a:t>
          </a:r>
          <a:r>
            <a:rPr lang="en-US" sz="1400" b="1">
              <a:solidFill>
                <a:schemeClr val="dk1"/>
              </a:solidFill>
              <a:effectLst/>
              <a:latin typeface="+mn-lt"/>
              <a:ea typeface="+mn-ea"/>
              <a:cs typeface="+mn-cs"/>
            </a:rPr>
            <a:t>am</a:t>
          </a:r>
          <a:r>
            <a:rPr lang="en-US" sz="1400">
              <a:solidFill>
                <a:schemeClr val="dk1"/>
              </a:solidFill>
              <a:effectLst/>
              <a:latin typeface="+mn-lt"/>
              <a:ea typeface="+mn-ea"/>
              <a:cs typeface="+mn-cs"/>
            </a:rPr>
            <a:t>" or "</a:t>
          </a:r>
          <a:r>
            <a:rPr lang="en-US" sz="1400" b="1">
              <a:solidFill>
                <a:schemeClr val="dk1"/>
              </a:solidFill>
              <a:effectLst/>
              <a:latin typeface="+mn-lt"/>
              <a:ea typeface="+mn-ea"/>
              <a:cs typeface="+mn-cs"/>
            </a:rPr>
            <a:t>pm</a:t>
          </a:r>
          <a:r>
            <a:rPr lang="en-US" sz="1400">
              <a:solidFill>
                <a:schemeClr val="dk1"/>
              </a:solidFill>
              <a:effectLst/>
              <a:latin typeface="+mn-lt"/>
              <a:ea typeface="+mn-ea"/>
              <a:cs typeface="+mn-cs"/>
            </a:rPr>
            <a:t>".  If you need to, you can change the names in the </a:t>
          </a:r>
          <a:r>
            <a:rPr lang="en-US" sz="1400" b="1">
              <a:solidFill>
                <a:schemeClr val="dk1"/>
              </a:solidFill>
              <a:effectLst/>
              <a:latin typeface="+mn-lt"/>
              <a:ea typeface="+mn-ea"/>
              <a:cs typeface="+mn-cs"/>
            </a:rPr>
            <a:t>Block/Transition/Break</a:t>
          </a:r>
          <a:r>
            <a:rPr lang="en-US" sz="1400">
              <a:solidFill>
                <a:schemeClr val="dk1"/>
              </a:solidFill>
              <a:effectLst/>
              <a:latin typeface="+mn-lt"/>
              <a:ea typeface="+mn-ea"/>
              <a:cs typeface="+mn-cs"/>
            </a:rPr>
            <a:t> column.</a:t>
          </a:r>
          <a:endParaRPr lang="en-CA" sz="1400">
            <a:effectLst/>
          </a:endParaRPr>
        </a:p>
        <a:p>
          <a:r>
            <a:rPr lang="en-US" sz="1400">
              <a:solidFill>
                <a:schemeClr val="dk1"/>
              </a:solidFill>
              <a:effectLst/>
              <a:latin typeface="+mn-lt"/>
              <a:ea typeface="+mn-ea"/>
              <a:cs typeface="+mn-cs"/>
            </a:rPr>
            <a:t>4. The </a:t>
          </a:r>
          <a:r>
            <a:rPr lang="en-US" sz="1400" b="1">
              <a:solidFill>
                <a:schemeClr val="dk1"/>
              </a:solidFill>
              <a:effectLst/>
              <a:latin typeface="+mn-lt"/>
              <a:ea typeface="+mn-ea"/>
              <a:cs typeface="+mn-cs"/>
            </a:rPr>
            <a:t>Total Minutes</a:t>
          </a:r>
          <a:r>
            <a:rPr lang="en-US" sz="1400">
              <a:solidFill>
                <a:schemeClr val="dk1"/>
              </a:solidFill>
              <a:effectLst/>
              <a:latin typeface="+mn-lt"/>
              <a:ea typeface="+mn-ea"/>
              <a:cs typeface="+mn-cs"/>
            </a:rPr>
            <a:t> column shows the total</a:t>
          </a:r>
          <a:r>
            <a:rPr lang="en-US" sz="1400" baseline="0">
              <a:solidFill>
                <a:schemeClr val="dk1"/>
              </a:solidFill>
              <a:effectLst/>
              <a:latin typeface="+mn-lt"/>
              <a:ea typeface="+mn-ea"/>
              <a:cs typeface="+mn-cs"/>
            </a:rPr>
            <a:t> number of minutes for each block of time.</a:t>
          </a:r>
          <a:endParaRPr lang="en-CA" sz="1400">
            <a:effectLst/>
          </a:endParaRPr>
        </a:p>
        <a:p>
          <a:r>
            <a:rPr lang="en-US" sz="1400">
              <a:solidFill>
                <a:schemeClr val="dk1"/>
              </a:solidFill>
              <a:effectLst/>
              <a:latin typeface="+mn-lt"/>
              <a:ea typeface="+mn-ea"/>
              <a:cs typeface="+mn-cs"/>
            </a:rPr>
            <a:t>5. </a:t>
          </a:r>
          <a:r>
            <a:rPr lang="en-US" sz="1400" b="1" i="1" u="sng">
              <a:solidFill>
                <a:schemeClr val="dk1"/>
              </a:solidFill>
              <a:effectLst/>
              <a:latin typeface="+mn-lt"/>
              <a:ea typeface="+mn-ea"/>
              <a:cs typeface="+mn-cs"/>
            </a:rPr>
            <a:t>IF</a:t>
          </a:r>
          <a:r>
            <a:rPr lang="en-US" sz="1400">
              <a:solidFill>
                <a:schemeClr val="dk1"/>
              </a:solidFill>
              <a:effectLst/>
              <a:latin typeface="+mn-lt"/>
              <a:ea typeface="+mn-ea"/>
              <a:cs typeface="+mn-cs"/>
            </a:rPr>
            <a:t> one the blocks is your prep</a:t>
          </a:r>
          <a:r>
            <a:rPr lang="en-US" sz="1400" baseline="0">
              <a:solidFill>
                <a:schemeClr val="dk1"/>
              </a:solidFill>
              <a:effectLst/>
              <a:latin typeface="+mn-lt"/>
              <a:ea typeface="+mn-ea"/>
              <a:cs typeface="+mn-cs"/>
            </a:rPr>
            <a:t> and you are </a:t>
          </a:r>
          <a:r>
            <a:rPr lang="en-US" sz="1400" b="1" i="1" u="sng" baseline="0">
              <a:solidFill>
                <a:schemeClr val="dk1"/>
              </a:solidFill>
              <a:effectLst/>
              <a:latin typeface="+mn-lt"/>
              <a:ea typeface="+mn-ea"/>
              <a:cs typeface="+mn-cs"/>
            </a:rPr>
            <a:t>FREE</a:t>
          </a:r>
          <a:r>
            <a:rPr lang="en-US" sz="1400" baseline="0">
              <a:solidFill>
                <a:schemeClr val="dk1"/>
              </a:solidFill>
              <a:effectLst/>
              <a:latin typeface="+mn-lt"/>
              <a:ea typeface="+mn-ea"/>
              <a:cs typeface="+mn-cs"/>
            </a:rPr>
            <a:t> to leave the building, etc., you can delete the minutes in the </a:t>
          </a:r>
          <a:r>
            <a:rPr lang="en-US" sz="1400" b="1" baseline="0">
              <a:solidFill>
                <a:schemeClr val="dk1"/>
              </a:solidFill>
              <a:effectLst/>
              <a:latin typeface="+mn-lt"/>
              <a:ea typeface="+mn-ea"/>
              <a:cs typeface="+mn-cs"/>
            </a:rPr>
            <a:t>Instructional Time </a:t>
          </a:r>
          <a:r>
            <a:rPr lang="en-US" sz="1400" baseline="0">
              <a:solidFill>
                <a:schemeClr val="dk1"/>
              </a:solidFill>
              <a:effectLst/>
              <a:latin typeface="+mn-lt"/>
              <a:ea typeface="+mn-ea"/>
              <a:cs typeface="+mn-cs"/>
            </a:rPr>
            <a:t>column and leave the </a:t>
          </a:r>
          <a:r>
            <a:rPr lang="en-US" sz="1400" b="1" baseline="0">
              <a:solidFill>
                <a:schemeClr val="dk1"/>
              </a:solidFill>
              <a:effectLst/>
              <a:latin typeface="+mn-lt"/>
              <a:ea typeface="+mn-ea"/>
              <a:cs typeface="+mn-cs"/>
            </a:rPr>
            <a:t>Prep Minutes </a:t>
          </a:r>
          <a:r>
            <a:rPr lang="en-US" sz="1400" baseline="0">
              <a:solidFill>
                <a:schemeClr val="dk1"/>
              </a:solidFill>
              <a:effectLst/>
              <a:latin typeface="+mn-lt"/>
              <a:ea typeface="+mn-ea"/>
              <a:cs typeface="+mn-cs"/>
            </a:rPr>
            <a:t>column blank.</a:t>
          </a:r>
          <a:endParaRPr lang="en-CA" sz="1400">
            <a:effectLst/>
          </a:endParaRPr>
        </a:p>
        <a:p>
          <a:pPr eaLnBrk="1" fontAlgn="auto" latinLnBrk="0" hangingPunct="1"/>
          <a:r>
            <a:rPr lang="en-US" sz="1400">
              <a:solidFill>
                <a:schemeClr val="dk1"/>
              </a:solidFill>
              <a:effectLst/>
              <a:latin typeface="+mn-lt"/>
              <a:ea typeface="+mn-ea"/>
              <a:cs typeface="+mn-cs"/>
            </a:rPr>
            <a:t>6. </a:t>
          </a:r>
          <a:r>
            <a:rPr lang="en-US" sz="1400" b="1" i="1" u="sng">
              <a:solidFill>
                <a:schemeClr val="dk1"/>
              </a:solidFill>
              <a:effectLst/>
              <a:latin typeface="+mn-lt"/>
              <a:ea typeface="+mn-ea"/>
              <a:cs typeface="+mn-cs"/>
            </a:rPr>
            <a:t>IF</a:t>
          </a:r>
          <a:r>
            <a:rPr lang="en-US" sz="1400">
              <a:solidFill>
                <a:schemeClr val="dk1"/>
              </a:solidFill>
              <a:effectLst/>
              <a:latin typeface="+mn-lt"/>
              <a:ea typeface="+mn-ea"/>
              <a:cs typeface="+mn-cs"/>
            </a:rPr>
            <a:t> one the blocks is your prep</a:t>
          </a:r>
          <a:r>
            <a:rPr lang="en-US" sz="1400" baseline="0">
              <a:solidFill>
                <a:schemeClr val="dk1"/>
              </a:solidFill>
              <a:effectLst/>
              <a:latin typeface="+mn-lt"/>
              <a:ea typeface="+mn-ea"/>
              <a:cs typeface="+mn-cs"/>
            </a:rPr>
            <a:t> and you are </a:t>
          </a:r>
          <a:r>
            <a:rPr lang="en-US" sz="1400" b="1" i="1" u="sng" baseline="0">
              <a:solidFill>
                <a:schemeClr val="dk1"/>
              </a:solidFill>
              <a:effectLst/>
              <a:latin typeface="+mn-lt"/>
              <a:ea typeface="+mn-ea"/>
              <a:cs typeface="+mn-cs"/>
            </a:rPr>
            <a:t>NOT FREE</a:t>
          </a:r>
          <a:r>
            <a:rPr lang="en-US" sz="1400" baseline="0">
              <a:solidFill>
                <a:schemeClr val="dk1"/>
              </a:solidFill>
              <a:effectLst/>
              <a:latin typeface="+mn-lt"/>
              <a:ea typeface="+mn-ea"/>
              <a:cs typeface="+mn-cs"/>
            </a:rPr>
            <a:t> to leave the building, etc., delete the minutes in the </a:t>
          </a:r>
          <a:r>
            <a:rPr lang="en-US" sz="1400" b="1" baseline="0">
              <a:solidFill>
                <a:schemeClr val="dk1"/>
              </a:solidFill>
              <a:effectLst/>
              <a:latin typeface="+mn-lt"/>
              <a:ea typeface="+mn-ea"/>
              <a:cs typeface="+mn-cs"/>
            </a:rPr>
            <a:t>Instructional Minutes </a:t>
          </a:r>
          <a:r>
            <a:rPr lang="en-US" sz="1400" baseline="0">
              <a:solidFill>
                <a:schemeClr val="dk1"/>
              </a:solidFill>
              <a:effectLst/>
              <a:latin typeface="+mn-lt"/>
              <a:ea typeface="+mn-ea"/>
              <a:cs typeface="+mn-cs"/>
            </a:rPr>
            <a:t>column and type the minutes from the </a:t>
          </a:r>
          <a:r>
            <a:rPr lang="en-US" sz="1400" b="1" baseline="0">
              <a:solidFill>
                <a:schemeClr val="dk1"/>
              </a:solidFill>
              <a:effectLst/>
              <a:latin typeface="+mn-lt"/>
              <a:ea typeface="+mn-ea"/>
              <a:cs typeface="+mn-cs"/>
            </a:rPr>
            <a:t>Total Minutes </a:t>
          </a:r>
          <a:r>
            <a:rPr lang="en-US" sz="1400" baseline="0">
              <a:solidFill>
                <a:schemeClr val="dk1"/>
              </a:solidFill>
              <a:effectLst/>
              <a:latin typeface="+mn-lt"/>
              <a:ea typeface="+mn-ea"/>
              <a:cs typeface="+mn-cs"/>
            </a:rPr>
            <a:t>column in the </a:t>
          </a:r>
          <a:r>
            <a:rPr lang="en-US" sz="1400" b="1" baseline="0">
              <a:solidFill>
                <a:schemeClr val="dk1"/>
              </a:solidFill>
              <a:effectLst/>
              <a:latin typeface="+mn-lt"/>
              <a:ea typeface="+mn-ea"/>
              <a:cs typeface="+mn-cs"/>
            </a:rPr>
            <a:t>Prep Minutes</a:t>
          </a:r>
          <a:r>
            <a:rPr lang="en-US" sz="1400" baseline="0">
              <a:solidFill>
                <a:schemeClr val="dk1"/>
              </a:solidFill>
              <a:effectLst/>
              <a:latin typeface="+mn-lt"/>
              <a:ea typeface="+mn-ea"/>
              <a:cs typeface="+mn-cs"/>
            </a:rPr>
            <a:t>.</a:t>
          </a:r>
          <a:endParaRPr lang="en-CA" sz="1400">
            <a:effectLst/>
          </a:endParaRPr>
        </a:p>
        <a:p>
          <a:r>
            <a:rPr lang="en-US" sz="1400">
              <a:solidFill>
                <a:schemeClr val="dk1"/>
              </a:solidFill>
              <a:effectLst/>
              <a:latin typeface="+mn-lt"/>
              <a:ea typeface="+mn-ea"/>
              <a:cs typeface="+mn-cs"/>
            </a:rPr>
            <a:t>7. When entering minutes in </a:t>
          </a:r>
          <a:r>
            <a:rPr lang="en-US" sz="1400" b="1">
              <a:solidFill>
                <a:schemeClr val="dk1"/>
              </a:solidFill>
              <a:effectLst/>
              <a:latin typeface="+mn-lt"/>
              <a:ea typeface="+mn-ea"/>
              <a:cs typeface="+mn-cs"/>
            </a:rPr>
            <a:t>Prep Minutes</a:t>
          </a:r>
          <a:r>
            <a:rPr lang="en-US" sz="1400">
              <a:solidFill>
                <a:schemeClr val="dk1"/>
              </a:solidFill>
              <a:effectLst/>
              <a:latin typeface="+mn-lt"/>
              <a:ea typeface="+mn-ea"/>
              <a:cs typeface="+mn-cs"/>
            </a:rPr>
            <a:t> and </a:t>
          </a:r>
          <a:r>
            <a:rPr lang="en-US" sz="1400" b="1">
              <a:solidFill>
                <a:schemeClr val="dk1"/>
              </a:solidFill>
              <a:effectLst/>
              <a:latin typeface="+mn-lt"/>
              <a:ea typeface="+mn-ea"/>
              <a:cs typeface="+mn-cs"/>
            </a:rPr>
            <a:t>Assigned Minutes</a:t>
          </a:r>
          <a:r>
            <a:rPr lang="en-US" sz="1400">
              <a:solidFill>
                <a:schemeClr val="dk1"/>
              </a:solidFill>
              <a:effectLst/>
              <a:latin typeface="+mn-lt"/>
              <a:ea typeface="+mn-ea"/>
              <a:cs typeface="+mn-cs"/>
            </a:rPr>
            <a:t>, use the following format: </a:t>
          </a:r>
          <a:r>
            <a:rPr lang="en-US" sz="1400" b="1">
              <a:solidFill>
                <a:schemeClr val="dk1"/>
              </a:solidFill>
              <a:effectLst/>
              <a:latin typeface="+mn-lt"/>
              <a:ea typeface="+mn-ea"/>
              <a:cs typeface="+mn-cs"/>
            </a:rPr>
            <a:t>XX</a:t>
          </a:r>
          <a:r>
            <a:rPr lang="en-US" sz="1400">
              <a:solidFill>
                <a:schemeClr val="dk1"/>
              </a:solidFill>
              <a:effectLst/>
              <a:latin typeface="+mn-lt"/>
              <a:ea typeface="+mn-ea"/>
              <a:cs typeface="+mn-cs"/>
            </a:rPr>
            <a:t>, where </a:t>
          </a:r>
          <a:r>
            <a:rPr lang="en-US" sz="1400" b="1">
              <a:solidFill>
                <a:schemeClr val="dk1"/>
              </a:solidFill>
              <a:effectLst/>
              <a:latin typeface="+mn-lt"/>
              <a:ea typeface="+mn-ea"/>
              <a:cs typeface="+mn-cs"/>
            </a:rPr>
            <a:t>XX</a:t>
          </a:r>
          <a:r>
            <a:rPr lang="en-US" sz="1400">
              <a:solidFill>
                <a:schemeClr val="dk1"/>
              </a:solidFill>
              <a:effectLst/>
              <a:latin typeface="+mn-lt"/>
              <a:ea typeface="+mn-ea"/>
              <a:cs typeface="+mn-cs"/>
            </a:rPr>
            <a:t> is the number of minutes.</a:t>
          </a:r>
          <a:endParaRPr lang="en-CA" sz="1400">
            <a:effectLst/>
          </a:endParaRPr>
        </a:p>
        <a:p>
          <a:r>
            <a:rPr lang="en-US" sz="1400">
              <a:solidFill>
                <a:schemeClr val="dk1"/>
              </a:solidFill>
              <a:effectLst/>
              <a:latin typeface="+mn-lt"/>
              <a:ea typeface="+mn-ea"/>
              <a:cs typeface="+mn-cs"/>
            </a:rPr>
            <a:t>8. To return to the start page, click on the </a:t>
          </a:r>
          <a:r>
            <a:rPr lang="en-US" sz="1400" b="1">
              <a:solidFill>
                <a:schemeClr val="dk1"/>
              </a:solidFill>
              <a:effectLst/>
              <a:latin typeface="+mn-lt"/>
              <a:ea typeface="+mn-ea"/>
              <a:cs typeface="+mn-cs"/>
            </a:rPr>
            <a:t>Return to Main</a:t>
          </a:r>
          <a:r>
            <a:rPr lang="en-US" sz="1400">
              <a:solidFill>
                <a:schemeClr val="dk1"/>
              </a:solidFill>
              <a:effectLst/>
              <a:latin typeface="+mn-lt"/>
              <a:ea typeface="+mn-ea"/>
              <a:cs typeface="+mn-cs"/>
            </a:rPr>
            <a:t> link at the top of the page or click on the appropriate tab below to move to that specific day.</a:t>
          </a:r>
          <a:endParaRPr lang="en-CA" sz="1400">
            <a:effectLst/>
          </a:endParaRPr>
        </a:p>
      </xdr:txBody>
    </xdr:sp>
    <xdr:clientData/>
  </xdr:twoCellAnchor>
  <xdr:twoCellAnchor>
    <xdr:from>
      <xdr:col>5</xdr:col>
      <xdr:colOff>171450</xdr:colOff>
      <xdr:row>0</xdr:row>
      <xdr:rowOff>514350</xdr:rowOff>
    </xdr:from>
    <xdr:to>
      <xdr:col>5</xdr:col>
      <xdr:colOff>1047750</xdr:colOff>
      <xdr:row>1</xdr:row>
      <xdr:rowOff>57150</xdr:rowOff>
    </xdr:to>
    <xdr:sp macro="" textlink="">
      <xdr:nvSpPr>
        <xdr:cNvPr id="7" name="TextBox 6">
          <a:extLst>
            <a:ext uri="{FF2B5EF4-FFF2-40B4-BE49-F238E27FC236}">
              <a16:creationId xmlns:a16="http://schemas.microsoft.com/office/drawing/2014/main" id="{00000000-0008-0000-1000-000007000000}"/>
            </a:ext>
          </a:extLst>
        </xdr:cNvPr>
        <xdr:cNvSpPr txBox="1"/>
      </xdr:nvSpPr>
      <xdr:spPr>
        <a:xfrm>
          <a:off x="5924550" y="514350"/>
          <a:ext cx="8763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twoCellAnchor>
    <xdr:from>
      <xdr:col>5</xdr:col>
      <xdr:colOff>171450</xdr:colOff>
      <xdr:row>0</xdr:row>
      <xdr:rowOff>514350</xdr:rowOff>
    </xdr:from>
    <xdr:to>
      <xdr:col>5</xdr:col>
      <xdr:colOff>1047750</xdr:colOff>
      <xdr:row>1</xdr:row>
      <xdr:rowOff>57150</xdr:rowOff>
    </xdr:to>
    <xdr:sp macro="" textlink="">
      <xdr:nvSpPr>
        <xdr:cNvPr id="8" name="TextBox 7">
          <a:extLst>
            <a:ext uri="{FF2B5EF4-FFF2-40B4-BE49-F238E27FC236}">
              <a16:creationId xmlns:a16="http://schemas.microsoft.com/office/drawing/2014/main" id="{00000000-0008-0000-1000-000008000000}"/>
            </a:ext>
          </a:extLst>
        </xdr:cNvPr>
        <xdr:cNvSpPr txBox="1"/>
      </xdr:nvSpPr>
      <xdr:spPr>
        <a:xfrm>
          <a:off x="5924550" y="514350"/>
          <a:ext cx="8763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344717</xdr:colOff>
      <xdr:row>4</xdr:row>
      <xdr:rowOff>203200</xdr:rowOff>
    </xdr:from>
    <xdr:to>
      <xdr:col>7</xdr:col>
      <xdr:colOff>963843</xdr:colOff>
      <xdr:row>6</xdr:row>
      <xdr:rowOff>50800</xdr:rowOff>
    </xdr:to>
    <xdr:grpSp>
      <xdr:nvGrpSpPr>
        <xdr:cNvPr id="6" name="Group 5">
          <a:extLst>
            <a:ext uri="{FF2B5EF4-FFF2-40B4-BE49-F238E27FC236}">
              <a16:creationId xmlns:a16="http://schemas.microsoft.com/office/drawing/2014/main" id="{00000000-0008-0000-1100-000006000000}"/>
            </a:ext>
          </a:extLst>
        </xdr:cNvPr>
        <xdr:cNvGrpSpPr/>
      </xdr:nvGrpSpPr>
      <xdr:grpSpPr>
        <a:xfrm>
          <a:off x="6356050" y="2827867"/>
          <a:ext cx="3015193" cy="1219200"/>
          <a:chOff x="5678717" y="2324100"/>
          <a:chExt cx="2765426" cy="1187450"/>
        </a:xfrm>
      </xdr:grpSpPr>
      <xdr:sp macro="" textlink="">
        <xdr:nvSpPr>
          <xdr:cNvPr id="3" name="TextBox 2">
            <a:extLst>
              <a:ext uri="{FF2B5EF4-FFF2-40B4-BE49-F238E27FC236}">
                <a16:creationId xmlns:a16="http://schemas.microsoft.com/office/drawing/2014/main" id="{00000000-0008-0000-1100-000003000000}"/>
              </a:ext>
            </a:extLst>
          </xdr:cNvPr>
          <xdr:cNvSpPr txBox="1"/>
        </xdr:nvSpPr>
        <xdr:spPr>
          <a:xfrm>
            <a:off x="5678717" y="3101597"/>
            <a:ext cx="2765426" cy="409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solidFill>
                  <a:schemeClr val="dk1"/>
                </a:solidFill>
                <a:effectLst/>
                <a:latin typeface="+mn-lt"/>
                <a:ea typeface="+mn-ea"/>
                <a:cs typeface="+mn-cs"/>
              </a:rPr>
              <a:t>0%       50%</a:t>
            </a:r>
            <a:r>
              <a:rPr lang="en-CA" sz="1100" b="1" baseline="0">
                <a:solidFill>
                  <a:schemeClr val="dk1"/>
                </a:solidFill>
                <a:effectLst/>
                <a:latin typeface="+mn-lt"/>
                <a:ea typeface="+mn-ea"/>
                <a:cs typeface="+mn-cs"/>
              </a:rPr>
              <a:t>    67%     80%</a:t>
            </a:r>
            <a:endParaRPr lang="en-CA">
              <a:effectLst/>
            </a:endParaRPr>
          </a:p>
        </xdr:txBody>
      </xdr:sp>
      <xdr:pic>
        <xdr:nvPicPr>
          <xdr:cNvPr id="4" name="Picture 3">
            <a:extLst>
              <a:ext uri="{FF2B5EF4-FFF2-40B4-BE49-F238E27FC236}">
                <a16:creationId xmlns:a16="http://schemas.microsoft.com/office/drawing/2014/main" id="{00000000-0008-0000-1100-000004000000}"/>
              </a:ext>
            </a:extLst>
          </xdr:cNvPr>
          <xdr:cNvPicPr>
            <a:picLocks noChangeAspect="1"/>
          </xdr:cNvPicPr>
        </xdr:nvPicPr>
        <xdr:blipFill rotWithShape="1">
          <a:blip xmlns:r="http://schemas.openxmlformats.org/officeDocument/2006/relationships" r:embed="rId1"/>
          <a:srcRect l="54116" t="-3846" b="-1"/>
          <a:stretch/>
        </xdr:blipFill>
        <xdr:spPr>
          <a:xfrm>
            <a:off x="5708350" y="2728536"/>
            <a:ext cx="2682876" cy="381634"/>
          </a:xfrm>
          <a:prstGeom prst="rect">
            <a:avLst/>
          </a:prstGeom>
        </xdr:spPr>
      </xdr:pic>
      <xdr:pic>
        <xdr:nvPicPr>
          <xdr:cNvPr id="5" name="Picture 4">
            <a:extLst>
              <a:ext uri="{FF2B5EF4-FFF2-40B4-BE49-F238E27FC236}">
                <a16:creationId xmlns:a16="http://schemas.microsoft.com/office/drawing/2014/main" id="{00000000-0008-0000-1100-000005000000}"/>
              </a:ext>
            </a:extLst>
          </xdr:cNvPr>
          <xdr:cNvPicPr>
            <a:picLocks noChangeAspect="1"/>
          </xdr:cNvPicPr>
        </xdr:nvPicPr>
        <xdr:blipFill rotWithShape="1">
          <a:blip xmlns:r="http://schemas.openxmlformats.org/officeDocument/2006/relationships" r:embed="rId1"/>
          <a:srcRect r="50679" b="-3859"/>
          <a:stretch/>
        </xdr:blipFill>
        <xdr:spPr>
          <a:xfrm>
            <a:off x="5708350" y="2247900"/>
            <a:ext cx="2669118" cy="523043"/>
          </a:xfrm>
          <a:prstGeom prst="rect">
            <a:avLst/>
          </a:prstGeom>
        </xdr:spPr>
      </xdr:pic>
    </xdr:grp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368300</xdr:colOff>
      <xdr:row>4</xdr:row>
      <xdr:rowOff>215900</xdr:rowOff>
    </xdr:from>
    <xdr:to>
      <xdr:col>7</xdr:col>
      <xdr:colOff>1012826</xdr:colOff>
      <xdr:row>6</xdr:row>
      <xdr:rowOff>234950</xdr:rowOff>
    </xdr:to>
    <xdr:grpSp>
      <xdr:nvGrpSpPr>
        <xdr:cNvPr id="7" name="Group 6">
          <a:extLst>
            <a:ext uri="{FF2B5EF4-FFF2-40B4-BE49-F238E27FC236}">
              <a16:creationId xmlns:a16="http://schemas.microsoft.com/office/drawing/2014/main" id="{00000000-0008-0000-1200-000007000000}"/>
            </a:ext>
          </a:extLst>
        </xdr:cNvPr>
        <xdr:cNvGrpSpPr/>
      </xdr:nvGrpSpPr>
      <xdr:grpSpPr>
        <a:xfrm>
          <a:off x="6438900" y="2840567"/>
          <a:ext cx="3015193" cy="1356783"/>
          <a:chOff x="5678717" y="2324100"/>
          <a:chExt cx="2765426" cy="1187450"/>
        </a:xfrm>
      </xdr:grpSpPr>
      <xdr:sp macro="" textlink="">
        <xdr:nvSpPr>
          <xdr:cNvPr id="8" name="TextBox 7">
            <a:extLst>
              <a:ext uri="{FF2B5EF4-FFF2-40B4-BE49-F238E27FC236}">
                <a16:creationId xmlns:a16="http://schemas.microsoft.com/office/drawing/2014/main" id="{00000000-0008-0000-1200-000008000000}"/>
              </a:ext>
            </a:extLst>
          </xdr:cNvPr>
          <xdr:cNvSpPr txBox="1"/>
        </xdr:nvSpPr>
        <xdr:spPr>
          <a:xfrm>
            <a:off x="5678717" y="3101597"/>
            <a:ext cx="2765426" cy="409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solidFill>
                  <a:schemeClr val="dk1"/>
                </a:solidFill>
                <a:effectLst/>
                <a:latin typeface="+mn-lt"/>
                <a:ea typeface="+mn-ea"/>
                <a:cs typeface="+mn-cs"/>
              </a:rPr>
              <a:t>0%       50%</a:t>
            </a:r>
            <a:r>
              <a:rPr lang="en-CA" sz="1100" b="1" baseline="0">
                <a:solidFill>
                  <a:schemeClr val="dk1"/>
                </a:solidFill>
                <a:effectLst/>
                <a:latin typeface="+mn-lt"/>
                <a:ea typeface="+mn-ea"/>
                <a:cs typeface="+mn-cs"/>
              </a:rPr>
              <a:t>    67%     80%</a:t>
            </a:r>
            <a:endParaRPr lang="en-CA">
              <a:effectLst/>
            </a:endParaRPr>
          </a:p>
        </xdr:txBody>
      </xdr:sp>
      <xdr:pic>
        <xdr:nvPicPr>
          <xdr:cNvPr id="9" name="Picture 8">
            <a:extLst>
              <a:ext uri="{FF2B5EF4-FFF2-40B4-BE49-F238E27FC236}">
                <a16:creationId xmlns:a16="http://schemas.microsoft.com/office/drawing/2014/main" id="{00000000-0008-0000-1200-000009000000}"/>
              </a:ext>
            </a:extLst>
          </xdr:cNvPr>
          <xdr:cNvPicPr>
            <a:picLocks noChangeAspect="1"/>
          </xdr:cNvPicPr>
        </xdr:nvPicPr>
        <xdr:blipFill rotWithShape="1">
          <a:blip xmlns:r="http://schemas.openxmlformats.org/officeDocument/2006/relationships" r:embed="rId1"/>
          <a:srcRect l="54116" t="-3846" b="-1"/>
          <a:stretch/>
        </xdr:blipFill>
        <xdr:spPr>
          <a:xfrm>
            <a:off x="5708350" y="2728536"/>
            <a:ext cx="2682876" cy="381634"/>
          </a:xfrm>
          <a:prstGeom prst="rect">
            <a:avLst/>
          </a:prstGeom>
        </xdr:spPr>
      </xdr:pic>
      <xdr:pic>
        <xdr:nvPicPr>
          <xdr:cNvPr id="10" name="Picture 9">
            <a:extLst>
              <a:ext uri="{FF2B5EF4-FFF2-40B4-BE49-F238E27FC236}">
                <a16:creationId xmlns:a16="http://schemas.microsoft.com/office/drawing/2014/main" id="{00000000-0008-0000-1200-00000A000000}"/>
              </a:ext>
            </a:extLst>
          </xdr:cNvPr>
          <xdr:cNvPicPr>
            <a:picLocks noChangeAspect="1"/>
          </xdr:cNvPicPr>
        </xdr:nvPicPr>
        <xdr:blipFill rotWithShape="1">
          <a:blip xmlns:r="http://schemas.openxmlformats.org/officeDocument/2006/relationships" r:embed="rId1"/>
          <a:srcRect r="50679" b="-3859"/>
          <a:stretch/>
        </xdr:blipFill>
        <xdr:spPr>
          <a:xfrm>
            <a:off x="5708350" y="2247900"/>
            <a:ext cx="2669118" cy="523043"/>
          </a:xfrm>
          <a:prstGeom prst="rect">
            <a:avLst/>
          </a:prstGeom>
        </xdr:spPr>
      </xdr:pic>
    </xdr:grp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393700</xdr:colOff>
      <xdr:row>4</xdr:row>
      <xdr:rowOff>139700</xdr:rowOff>
    </xdr:from>
    <xdr:to>
      <xdr:col>7</xdr:col>
      <xdr:colOff>1038226</xdr:colOff>
      <xdr:row>6</xdr:row>
      <xdr:rowOff>158750</xdr:rowOff>
    </xdr:to>
    <xdr:grpSp>
      <xdr:nvGrpSpPr>
        <xdr:cNvPr id="7" name="Group 6">
          <a:extLst>
            <a:ext uri="{FF2B5EF4-FFF2-40B4-BE49-F238E27FC236}">
              <a16:creationId xmlns:a16="http://schemas.microsoft.com/office/drawing/2014/main" id="{00000000-0008-0000-1300-000007000000}"/>
            </a:ext>
          </a:extLst>
        </xdr:cNvPr>
        <xdr:cNvGrpSpPr/>
      </xdr:nvGrpSpPr>
      <xdr:grpSpPr>
        <a:xfrm>
          <a:off x="6007100" y="2768600"/>
          <a:ext cx="2828926" cy="1365250"/>
          <a:chOff x="5678717" y="2324100"/>
          <a:chExt cx="2765426" cy="1187450"/>
        </a:xfrm>
      </xdr:grpSpPr>
      <xdr:sp macro="" textlink="">
        <xdr:nvSpPr>
          <xdr:cNvPr id="8" name="TextBox 7">
            <a:extLst>
              <a:ext uri="{FF2B5EF4-FFF2-40B4-BE49-F238E27FC236}">
                <a16:creationId xmlns:a16="http://schemas.microsoft.com/office/drawing/2014/main" id="{00000000-0008-0000-1300-000008000000}"/>
              </a:ext>
            </a:extLst>
          </xdr:cNvPr>
          <xdr:cNvSpPr txBox="1"/>
        </xdr:nvSpPr>
        <xdr:spPr>
          <a:xfrm>
            <a:off x="5678717" y="3101597"/>
            <a:ext cx="2765426" cy="409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solidFill>
                  <a:schemeClr val="dk1"/>
                </a:solidFill>
                <a:effectLst/>
                <a:latin typeface="+mn-lt"/>
                <a:ea typeface="+mn-ea"/>
                <a:cs typeface="+mn-cs"/>
              </a:rPr>
              <a:t>0%       50%</a:t>
            </a:r>
            <a:r>
              <a:rPr lang="en-CA" sz="1100" b="1" baseline="0">
                <a:solidFill>
                  <a:schemeClr val="dk1"/>
                </a:solidFill>
                <a:effectLst/>
                <a:latin typeface="+mn-lt"/>
                <a:ea typeface="+mn-ea"/>
                <a:cs typeface="+mn-cs"/>
              </a:rPr>
              <a:t>    67%     80%</a:t>
            </a:r>
            <a:endParaRPr lang="en-CA">
              <a:effectLst/>
            </a:endParaRPr>
          </a:p>
        </xdr:txBody>
      </xdr:sp>
      <xdr:pic>
        <xdr:nvPicPr>
          <xdr:cNvPr id="9" name="Picture 8">
            <a:extLst>
              <a:ext uri="{FF2B5EF4-FFF2-40B4-BE49-F238E27FC236}">
                <a16:creationId xmlns:a16="http://schemas.microsoft.com/office/drawing/2014/main" id="{00000000-0008-0000-1300-000009000000}"/>
              </a:ext>
            </a:extLst>
          </xdr:cNvPr>
          <xdr:cNvPicPr>
            <a:picLocks noChangeAspect="1"/>
          </xdr:cNvPicPr>
        </xdr:nvPicPr>
        <xdr:blipFill rotWithShape="1">
          <a:blip xmlns:r="http://schemas.openxmlformats.org/officeDocument/2006/relationships" r:embed="rId1"/>
          <a:srcRect l="54116" t="-3846" b="-1"/>
          <a:stretch/>
        </xdr:blipFill>
        <xdr:spPr>
          <a:xfrm>
            <a:off x="5708350" y="2728536"/>
            <a:ext cx="2682876" cy="381634"/>
          </a:xfrm>
          <a:prstGeom prst="rect">
            <a:avLst/>
          </a:prstGeom>
        </xdr:spPr>
      </xdr:pic>
      <xdr:pic>
        <xdr:nvPicPr>
          <xdr:cNvPr id="10" name="Picture 9">
            <a:extLst>
              <a:ext uri="{FF2B5EF4-FFF2-40B4-BE49-F238E27FC236}">
                <a16:creationId xmlns:a16="http://schemas.microsoft.com/office/drawing/2014/main" id="{00000000-0008-0000-1300-00000A000000}"/>
              </a:ext>
            </a:extLst>
          </xdr:cNvPr>
          <xdr:cNvPicPr>
            <a:picLocks noChangeAspect="1"/>
          </xdr:cNvPicPr>
        </xdr:nvPicPr>
        <xdr:blipFill rotWithShape="1">
          <a:blip xmlns:r="http://schemas.openxmlformats.org/officeDocument/2006/relationships" r:embed="rId1"/>
          <a:srcRect r="50679" b="-3859"/>
          <a:stretch/>
        </xdr:blipFill>
        <xdr:spPr>
          <a:xfrm>
            <a:off x="5708350" y="2247900"/>
            <a:ext cx="2669118" cy="523043"/>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171450</xdr:colOff>
      <xdr:row>0</xdr:row>
      <xdr:rowOff>514350</xdr:rowOff>
    </xdr:from>
    <xdr:to>
      <xdr:col>5</xdr:col>
      <xdr:colOff>1047750</xdr:colOff>
      <xdr:row>1</xdr:row>
      <xdr:rowOff>57150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5819775" y="514350"/>
          <a:ext cx="8763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twoCellAnchor>
    <xdr:from>
      <xdr:col>5</xdr:col>
      <xdr:colOff>171450</xdr:colOff>
      <xdr:row>0</xdr:row>
      <xdr:rowOff>514350</xdr:rowOff>
    </xdr:from>
    <xdr:to>
      <xdr:col>5</xdr:col>
      <xdr:colOff>1047750</xdr:colOff>
      <xdr:row>1</xdr:row>
      <xdr:rowOff>57150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5819775" y="514350"/>
          <a:ext cx="8763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twoCellAnchor>
    <xdr:from>
      <xdr:col>8</xdr:col>
      <xdr:colOff>0</xdr:colOff>
      <xdr:row>35</xdr:row>
      <xdr:rowOff>355600</xdr:rowOff>
    </xdr:from>
    <xdr:to>
      <xdr:col>12</xdr:col>
      <xdr:colOff>292100</xdr:colOff>
      <xdr:row>38</xdr:row>
      <xdr:rowOff>139700</xdr:rowOff>
    </xdr:to>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7950200" y="13144500"/>
          <a:ext cx="3632200" cy="1206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Are your Prep</a:t>
          </a:r>
          <a:r>
            <a:rPr lang="en-US" sz="1400" b="1" baseline="0"/>
            <a:t> Minutes and/or Assigned Minutes cells 0 and you had prep and/or assigned time today?  If so, you need to enter your minutes in the correct cells.</a:t>
          </a:r>
          <a:endParaRPr lang="en-US" sz="1400" b="1"/>
        </a:p>
      </xdr:txBody>
    </xdr:sp>
    <xdr:clientData/>
  </xdr:twoCellAnchor>
  <xdr:twoCellAnchor>
    <xdr:from>
      <xdr:col>8</xdr:col>
      <xdr:colOff>0</xdr:colOff>
      <xdr:row>3</xdr:row>
      <xdr:rowOff>0</xdr:rowOff>
    </xdr:from>
    <xdr:to>
      <xdr:col>14</xdr:col>
      <xdr:colOff>114300</xdr:colOff>
      <xdr:row>22</xdr:row>
      <xdr:rowOff>133351</xdr:rowOff>
    </xdr:to>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8686800" y="2095500"/>
          <a:ext cx="4800600" cy="65532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solidFill>
                <a:schemeClr val="dk1"/>
              </a:solidFill>
              <a:effectLst/>
              <a:latin typeface="+mn-lt"/>
              <a:ea typeface="+mn-ea"/>
              <a:cs typeface="+mn-cs"/>
            </a:rPr>
            <a:t>Hours of Work Spreadsheet Tips and Tricks</a:t>
          </a:r>
        </a:p>
        <a:p>
          <a:endParaRPr lang="en-CA" sz="1400">
            <a:effectLst/>
          </a:endParaRPr>
        </a:p>
        <a:p>
          <a:r>
            <a:rPr lang="en-US" sz="1400">
              <a:solidFill>
                <a:schemeClr val="dk1"/>
              </a:solidFill>
              <a:effectLst/>
              <a:latin typeface="+mn-lt"/>
              <a:ea typeface="+mn-ea"/>
              <a:cs typeface="+mn-cs"/>
            </a:rPr>
            <a:t>1. Cells with a </a:t>
          </a:r>
          <a:r>
            <a:rPr lang="en-US" sz="1400" b="1">
              <a:solidFill>
                <a:schemeClr val="dk1"/>
              </a:solidFill>
              <a:effectLst/>
              <a:latin typeface="+mn-lt"/>
              <a:ea typeface="+mn-ea"/>
              <a:cs typeface="+mn-cs"/>
            </a:rPr>
            <a:t>red triangle </a:t>
          </a:r>
          <a:r>
            <a:rPr lang="en-US" sz="1400">
              <a:solidFill>
                <a:schemeClr val="dk1"/>
              </a:solidFill>
              <a:effectLst/>
              <a:latin typeface="+mn-lt"/>
              <a:ea typeface="+mn-ea"/>
              <a:cs typeface="+mn-cs"/>
            </a:rPr>
            <a:t>in the top right corner have a comment that can be displayed by placing your pointer on the cell.</a:t>
          </a:r>
          <a:endParaRPr lang="en-CA" sz="1400">
            <a:effectLst/>
          </a:endParaRPr>
        </a:p>
        <a:p>
          <a:r>
            <a:rPr lang="en-US" sz="1400">
              <a:solidFill>
                <a:schemeClr val="dk1"/>
              </a:solidFill>
              <a:effectLst/>
              <a:latin typeface="+mn-lt"/>
              <a:ea typeface="+mn-ea"/>
              <a:cs typeface="+mn-cs"/>
            </a:rPr>
            <a:t>2. Dark grey cells do not require any information.</a:t>
          </a:r>
          <a:endParaRPr lang="en-CA" sz="1400">
            <a:effectLst/>
          </a:endParaRPr>
        </a:p>
        <a:p>
          <a:r>
            <a:rPr lang="en-US" sz="1400">
              <a:solidFill>
                <a:schemeClr val="dk1"/>
              </a:solidFill>
              <a:effectLst/>
              <a:latin typeface="+mn-lt"/>
              <a:ea typeface="+mn-ea"/>
              <a:cs typeface="+mn-cs"/>
            </a:rPr>
            <a:t>3. Begin by entering your timetable information under the columns </a:t>
          </a:r>
          <a:r>
            <a:rPr lang="en-US" sz="1400" b="1">
              <a:solidFill>
                <a:schemeClr val="dk1"/>
              </a:solidFill>
              <a:effectLst/>
              <a:latin typeface="+mn-lt"/>
              <a:ea typeface="+mn-ea"/>
              <a:cs typeface="+mn-cs"/>
            </a:rPr>
            <a:t>Block/Transition/Break</a:t>
          </a:r>
          <a:r>
            <a:rPr lang="en-US" sz="1400">
              <a:solidFill>
                <a:schemeClr val="dk1"/>
              </a:solidFill>
              <a:effectLst/>
              <a:latin typeface="+mn-lt"/>
              <a:ea typeface="+mn-ea"/>
              <a:cs typeface="+mn-cs"/>
            </a:rPr>
            <a:t>, </a:t>
          </a:r>
          <a:r>
            <a:rPr lang="en-US" sz="1400" b="1">
              <a:solidFill>
                <a:schemeClr val="dk1"/>
              </a:solidFill>
              <a:effectLst/>
              <a:latin typeface="+mn-lt"/>
              <a:ea typeface="+mn-ea"/>
              <a:cs typeface="+mn-cs"/>
            </a:rPr>
            <a:t>Start Time</a:t>
          </a:r>
          <a:r>
            <a:rPr lang="en-US" sz="1400">
              <a:solidFill>
                <a:schemeClr val="dk1"/>
              </a:solidFill>
              <a:effectLst/>
              <a:latin typeface="+mn-lt"/>
              <a:ea typeface="+mn-ea"/>
              <a:cs typeface="+mn-cs"/>
            </a:rPr>
            <a:t>, and </a:t>
          </a:r>
          <a:r>
            <a:rPr lang="en-US" sz="1400" b="1">
              <a:solidFill>
                <a:schemeClr val="dk1"/>
              </a:solidFill>
              <a:effectLst/>
              <a:latin typeface="+mn-lt"/>
              <a:ea typeface="+mn-ea"/>
              <a:cs typeface="+mn-cs"/>
            </a:rPr>
            <a:t>End Time</a:t>
          </a:r>
          <a:r>
            <a:rPr lang="en-US" sz="1400">
              <a:solidFill>
                <a:schemeClr val="dk1"/>
              </a:solidFill>
              <a:effectLst/>
              <a:latin typeface="+mn-lt"/>
              <a:ea typeface="+mn-ea"/>
              <a:cs typeface="+mn-cs"/>
            </a:rPr>
            <a:t>. You need to enter the time using "</a:t>
          </a:r>
          <a:r>
            <a:rPr lang="en-US" sz="1400" b="1">
              <a:solidFill>
                <a:schemeClr val="dk1"/>
              </a:solidFill>
              <a:effectLst/>
              <a:latin typeface="+mn-lt"/>
              <a:ea typeface="+mn-ea"/>
              <a:cs typeface="+mn-cs"/>
            </a:rPr>
            <a:t>am</a:t>
          </a:r>
          <a:r>
            <a:rPr lang="en-US" sz="1400">
              <a:solidFill>
                <a:schemeClr val="dk1"/>
              </a:solidFill>
              <a:effectLst/>
              <a:latin typeface="+mn-lt"/>
              <a:ea typeface="+mn-ea"/>
              <a:cs typeface="+mn-cs"/>
            </a:rPr>
            <a:t>" or "</a:t>
          </a:r>
          <a:r>
            <a:rPr lang="en-US" sz="1400" b="1">
              <a:solidFill>
                <a:schemeClr val="dk1"/>
              </a:solidFill>
              <a:effectLst/>
              <a:latin typeface="+mn-lt"/>
              <a:ea typeface="+mn-ea"/>
              <a:cs typeface="+mn-cs"/>
            </a:rPr>
            <a:t>pm</a:t>
          </a:r>
          <a:r>
            <a:rPr lang="en-US" sz="1400">
              <a:solidFill>
                <a:schemeClr val="dk1"/>
              </a:solidFill>
              <a:effectLst/>
              <a:latin typeface="+mn-lt"/>
              <a:ea typeface="+mn-ea"/>
              <a:cs typeface="+mn-cs"/>
            </a:rPr>
            <a:t>".  If you need to, you can change the names in the </a:t>
          </a:r>
          <a:r>
            <a:rPr lang="en-US" sz="1400" b="1">
              <a:solidFill>
                <a:schemeClr val="dk1"/>
              </a:solidFill>
              <a:effectLst/>
              <a:latin typeface="+mn-lt"/>
              <a:ea typeface="+mn-ea"/>
              <a:cs typeface="+mn-cs"/>
            </a:rPr>
            <a:t>Block/Transition/Break</a:t>
          </a:r>
          <a:r>
            <a:rPr lang="en-US" sz="1400">
              <a:solidFill>
                <a:schemeClr val="dk1"/>
              </a:solidFill>
              <a:effectLst/>
              <a:latin typeface="+mn-lt"/>
              <a:ea typeface="+mn-ea"/>
              <a:cs typeface="+mn-cs"/>
            </a:rPr>
            <a:t> column.</a:t>
          </a:r>
          <a:endParaRPr lang="en-CA" sz="1400">
            <a:effectLst/>
          </a:endParaRPr>
        </a:p>
        <a:p>
          <a:r>
            <a:rPr lang="en-US" sz="1400">
              <a:solidFill>
                <a:schemeClr val="dk1"/>
              </a:solidFill>
              <a:effectLst/>
              <a:latin typeface="+mn-lt"/>
              <a:ea typeface="+mn-ea"/>
              <a:cs typeface="+mn-cs"/>
            </a:rPr>
            <a:t>4. The </a:t>
          </a:r>
          <a:r>
            <a:rPr lang="en-US" sz="1400" b="1">
              <a:solidFill>
                <a:schemeClr val="dk1"/>
              </a:solidFill>
              <a:effectLst/>
              <a:latin typeface="+mn-lt"/>
              <a:ea typeface="+mn-ea"/>
              <a:cs typeface="+mn-cs"/>
            </a:rPr>
            <a:t>Total Minutes</a:t>
          </a:r>
          <a:r>
            <a:rPr lang="en-US" sz="1400">
              <a:solidFill>
                <a:schemeClr val="dk1"/>
              </a:solidFill>
              <a:effectLst/>
              <a:latin typeface="+mn-lt"/>
              <a:ea typeface="+mn-ea"/>
              <a:cs typeface="+mn-cs"/>
            </a:rPr>
            <a:t> column shows the total</a:t>
          </a:r>
          <a:r>
            <a:rPr lang="en-US" sz="1400" baseline="0">
              <a:solidFill>
                <a:schemeClr val="dk1"/>
              </a:solidFill>
              <a:effectLst/>
              <a:latin typeface="+mn-lt"/>
              <a:ea typeface="+mn-ea"/>
              <a:cs typeface="+mn-cs"/>
            </a:rPr>
            <a:t> number of minutes for each block of time.</a:t>
          </a:r>
          <a:endParaRPr lang="en-CA" sz="1400">
            <a:effectLst/>
          </a:endParaRPr>
        </a:p>
        <a:p>
          <a:r>
            <a:rPr lang="en-US" sz="1400">
              <a:solidFill>
                <a:schemeClr val="dk1"/>
              </a:solidFill>
              <a:effectLst/>
              <a:latin typeface="+mn-lt"/>
              <a:ea typeface="+mn-ea"/>
              <a:cs typeface="+mn-cs"/>
            </a:rPr>
            <a:t>5. </a:t>
          </a:r>
          <a:r>
            <a:rPr lang="en-US" sz="1400" b="1" i="1" u="sng">
              <a:solidFill>
                <a:schemeClr val="dk1"/>
              </a:solidFill>
              <a:effectLst/>
              <a:latin typeface="+mn-lt"/>
              <a:ea typeface="+mn-ea"/>
              <a:cs typeface="+mn-cs"/>
            </a:rPr>
            <a:t>IF</a:t>
          </a:r>
          <a:r>
            <a:rPr lang="en-US" sz="1400">
              <a:solidFill>
                <a:schemeClr val="dk1"/>
              </a:solidFill>
              <a:effectLst/>
              <a:latin typeface="+mn-lt"/>
              <a:ea typeface="+mn-ea"/>
              <a:cs typeface="+mn-cs"/>
            </a:rPr>
            <a:t> one the blocks is your prep</a:t>
          </a:r>
          <a:r>
            <a:rPr lang="en-US" sz="1400" baseline="0">
              <a:solidFill>
                <a:schemeClr val="dk1"/>
              </a:solidFill>
              <a:effectLst/>
              <a:latin typeface="+mn-lt"/>
              <a:ea typeface="+mn-ea"/>
              <a:cs typeface="+mn-cs"/>
            </a:rPr>
            <a:t> and you are </a:t>
          </a:r>
          <a:r>
            <a:rPr lang="en-US" sz="1400" b="1" i="1" u="sng" baseline="0">
              <a:solidFill>
                <a:schemeClr val="dk1"/>
              </a:solidFill>
              <a:effectLst/>
              <a:latin typeface="+mn-lt"/>
              <a:ea typeface="+mn-ea"/>
              <a:cs typeface="+mn-cs"/>
            </a:rPr>
            <a:t>FREE</a:t>
          </a:r>
          <a:r>
            <a:rPr lang="en-US" sz="1400" baseline="0">
              <a:solidFill>
                <a:schemeClr val="dk1"/>
              </a:solidFill>
              <a:effectLst/>
              <a:latin typeface="+mn-lt"/>
              <a:ea typeface="+mn-ea"/>
              <a:cs typeface="+mn-cs"/>
            </a:rPr>
            <a:t> to leave the building, etc., you can delete the minutes in the </a:t>
          </a:r>
          <a:r>
            <a:rPr lang="en-US" sz="1400" b="1" baseline="0">
              <a:solidFill>
                <a:schemeClr val="dk1"/>
              </a:solidFill>
              <a:effectLst/>
              <a:latin typeface="+mn-lt"/>
              <a:ea typeface="+mn-ea"/>
              <a:cs typeface="+mn-cs"/>
            </a:rPr>
            <a:t>Instructional Time </a:t>
          </a:r>
          <a:r>
            <a:rPr lang="en-US" sz="1400" baseline="0">
              <a:solidFill>
                <a:schemeClr val="dk1"/>
              </a:solidFill>
              <a:effectLst/>
              <a:latin typeface="+mn-lt"/>
              <a:ea typeface="+mn-ea"/>
              <a:cs typeface="+mn-cs"/>
            </a:rPr>
            <a:t>column and leave the </a:t>
          </a:r>
          <a:r>
            <a:rPr lang="en-US" sz="1400" b="1" baseline="0">
              <a:solidFill>
                <a:schemeClr val="dk1"/>
              </a:solidFill>
              <a:effectLst/>
              <a:latin typeface="+mn-lt"/>
              <a:ea typeface="+mn-ea"/>
              <a:cs typeface="+mn-cs"/>
            </a:rPr>
            <a:t>Prep Minutes </a:t>
          </a:r>
          <a:r>
            <a:rPr lang="en-US" sz="1400" baseline="0">
              <a:solidFill>
                <a:schemeClr val="dk1"/>
              </a:solidFill>
              <a:effectLst/>
              <a:latin typeface="+mn-lt"/>
              <a:ea typeface="+mn-ea"/>
              <a:cs typeface="+mn-cs"/>
            </a:rPr>
            <a:t>column blank.</a:t>
          </a:r>
          <a:endParaRPr lang="en-CA" sz="1400">
            <a:effectLst/>
          </a:endParaRPr>
        </a:p>
        <a:p>
          <a:pPr eaLnBrk="1" fontAlgn="auto" latinLnBrk="0" hangingPunct="1"/>
          <a:r>
            <a:rPr lang="en-US" sz="1400">
              <a:solidFill>
                <a:schemeClr val="dk1"/>
              </a:solidFill>
              <a:effectLst/>
              <a:latin typeface="+mn-lt"/>
              <a:ea typeface="+mn-ea"/>
              <a:cs typeface="+mn-cs"/>
            </a:rPr>
            <a:t>6. </a:t>
          </a:r>
          <a:r>
            <a:rPr lang="en-US" sz="1400" b="1" i="1" u="sng">
              <a:solidFill>
                <a:schemeClr val="dk1"/>
              </a:solidFill>
              <a:effectLst/>
              <a:latin typeface="+mn-lt"/>
              <a:ea typeface="+mn-ea"/>
              <a:cs typeface="+mn-cs"/>
            </a:rPr>
            <a:t>IF</a:t>
          </a:r>
          <a:r>
            <a:rPr lang="en-US" sz="1400">
              <a:solidFill>
                <a:schemeClr val="dk1"/>
              </a:solidFill>
              <a:effectLst/>
              <a:latin typeface="+mn-lt"/>
              <a:ea typeface="+mn-ea"/>
              <a:cs typeface="+mn-cs"/>
            </a:rPr>
            <a:t> one the blocks is your prep</a:t>
          </a:r>
          <a:r>
            <a:rPr lang="en-US" sz="1400" baseline="0">
              <a:solidFill>
                <a:schemeClr val="dk1"/>
              </a:solidFill>
              <a:effectLst/>
              <a:latin typeface="+mn-lt"/>
              <a:ea typeface="+mn-ea"/>
              <a:cs typeface="+mn-cs"/>
            </a:rPr>
            <a:t> and you are </a:t>
          </a:r>
          <a:r>
            <a:rPr lang="en-US" sz="1400" b="1" i="1" u="sng" baseline="0">
              <a:solidFill>
                <a:schemeClr val="dk1"/>
              </a:solidFill>
              <a:effectLst/>
              <a:latin typeface="+mn-lt"/>
              <a:ea typeface="+mn-ea"/>
              <a:cs typeface="+mn-cs"/>
            </a:rPr>
            <a:t>NOT FREE</a:t>
          </a:r>
          <a:r>
            <a:rPr lang="en-US" sz="1400" baseline="0">
              <a:solidFill>
                <a:schemeClr val="dk1"/>
              </a:solidFill>
              <a:effectLst/>
              <a:latin typeface="+mn-lt"/>
              <a:ea typeface="+mn-ea"/>
              <a:cs typeface="+mn-cs"/>
            </a:rPr>
            <a:t> to leave the building, etc., delete the minutes in the </a:t>
          </a:r>
          <a:r>
            <a:rPr lang="en-US" sz="1400" b="1" baseline="0">
              <a:solidFill>
                <a:schemeClr val="dk1"/>
              </a:solidFill>
              <a:effectLst/>
              <a:latin typeface="+mn-lt"/>
              <a:ea typeface="+mn-ea"/>
              <a:cs typeface="+mn-cs"/>
            </a:rPr>
            <a:t>Instructional Minutes </a:t>
          </a:r>
          <a:r>
            <a:rPr lang="en-US" sz="1400" baseline="0">
              <a:solidFill>
                <a:schemeClr val="dk1"/>
              </a:solidFill>
              <a:effectLst/>
              <a:latin typeface="+mn-lt"/>
              <a:ea typeface="+mn-ea"/>
              <a:cs typeface="+mn-cs"/>
            </a:rPr>
            <a:t>column and type the minutes from the </a:t>
          </a:r>
          <a:r>
            <a:rPr lang="en-US" sz="1400" b="1" baseline="0">
              <a:solidFill>
                <a:schemeClr val="dk1"/>
              </a:solidFill>
              <a:effectLst/>
              <a:latin typeface="+mn-lt"/>
              <a:ea typeface="+mn-ea"/>
              <a:cs typeface="+mn-cs"/>
            </a:rPr>
            <a:t>Total Minutes </a:t>
          </a:r>
          <a:r>
            <a:rPr lang="en-US" sz="1400" baseline="0">
              <a:solidFill>
                <a:schemeClr val="dk1"/>
              </a:solidFill>
              <a:effectLst/>
              <a:latin typeface="+mn-lt"/>
              <a:ea typeface="+mn-ea"/>
              <a:cs typeface="+mn-cs"/>
            </a:rPr>
            <a:t>column in the </a:t>
          </a:r>
          <a:r>
            <a:rPr lang="en-US" sz="1400" b="1" baseline="0">
              <a:solidFill>
                <a:schemeClr val="dk1"/>
              </a:solidFill>
              <a:effectLst/>
              <a:latin typeface="+mn-lt"/>
              <a:ea typeface="+mn-ea"/>
              <a:cs typeface="+mn-cs"/>
            </a:rPr>
            <a:t>Prep Minutes</a:t>
          </a:r>
          <a:r>
            <a:rPr lang="en-US" sz="1400" baseline="0">
              <a:solidFill>
                <a:schemeClr val="dk1"/>
              </a:solidFill>
              <a:effectLst/>
              <a:latin typeface="+mn-lt"/>
              <a:ea typeface="+mn-ea"/>
              <a:cs typeface="+mn-cs"/>
            </a:rPr>
            <a:t>.</a:t>
          </a:r>
          <a:endParaRPr lang="en-CA" sz="1400">
            <a:effectLst/>
          </a:endParaRPr>
        </a:p>
        <a:p>
          <a:r>
            <a:rPr lang="en-US" sz="1400">
              <a:solidFill>
                <a:schemeClr val="dk1"/>
              </a:solidFill>
              <a:effectLst/>
              <a:latin typeface="+mn-lt"/>
              <a:ea typeface="+mn-ea"/>
              <a:cs typeface="+mn-cs"/>
            </a:rPr>
            <a:t>7. When entering minutes in </a:t>
          </a:r>
          <a:r>
            <a:rPr lang="en-US" sz="1400" b="1">
              <a:solidFill>
                <a:schemeClr val="dk1"/>
              </a:solidFill>
              <a:effectLst/>
              <a:latin typeface="+mn-lt"/>
              <a:ea typeface="+mn-ea"/>
              <a:cs typeface="+mn-cs"/>
            </a:rPr>
            <a:t>Prep Minutes</a:t>
          </a:r>
          <a:r>
            <a:rPr lang="en-US" sz="1400">
              <a:solidFill>
                <a:schemeClr val="dk1"/>
              </a:solidFill>
              <a:effectLst/>
              <a:latin typeface="+mn-lt"/>
              <a:ea typeface="+mn-ea"/>
              <a:cs typeface="+mn-cs"/>
            </a:rPr>
            <a:t> and </a:t>
          </a:r>
          <a:r>
            <a:rPr lang="en-US" sz="1400" b="1">
              <a:solidFill>
                <a:schemeClr val="dk1"/>
              </a:solidFill>
              <a:effectLst/>
              <a:latin typeface="+mn-lt"/>
              <a:ea typeface="+mn-ea"/>
              <a:cs typeface="+mn-cs"/>
            </a:rPr>
            <a:t>Assigned Minutes</a:t>
          </a:r>
          <a:r>
            <a:rPr lang="en-US" sz="1400">
              <a:solidFill>
                <a:schemeClr val="dk1"/>
              </a:solidFill>
              <a:effectLst/>
              <a:latin typeface="+mn-lt"/>
              <a:ea typeface="+mn-ea"/>
              <a:cs typeface="+mn-cs"/>
            </a:rPr>
            <a:t>, use the following format: </a:t>
          </a:r>
          <a:r>
            <a:rPr lang="en-US" sz="1400" b="1">
              <a:solidFill>
                <a:schemeClr val="dk1"/>
              </a:solidFill>
              <a:effectLst/>
              <a:latin typeface="+mn-lt"/>
              <a:ea typeface="+mn-ea"/>
              <a:cs typeface="+mn-cs"/>
            </a:rPr>
            <a:t>XX</a:t>
          </a:r>
          <a:r>
            <a:rPr lang="en-US" sz="1400">
              <a:solidFill>
                <a:schemeClr val="dk1"/>
              </a:solidFill>
              <a:effectLst/>
              <a:latin typeface="+mn-lt"/>
              <a:ea typeface="+mn-ea"/>
              <a:cs typeface="+mn-cs"/>
            </a:rPr>
            <a:t>, where </a:t>
          </a:r>
          <a:r>
            <a:rPr lang="en-US" sz="1400" b="1">
              <a:solidFill>
                <a:schemeClr val="dk1"/>
              </a:solidFill>
              <a:effectLst/>
              <a:latin typeface="+mn-lt"/>
              <a:ea typeface="+mn-ea"/>
              <a:cs typeface="+mn-cs"/>
            </a:rPr>
            <a:t>XX</a:t>
          </a:r>
          <a:r>
            <a:rPr lang="en-US" sz="1400">
              <a:solidFill>
                <a:schemeClr val="dk1"/>
              </a:solidFill>
              <a:effectLst/>
              <a:latin typeface="+mn-lt"/>
              <a:ea typeface="+mn-ea"/>
              <a:cs typeface="+mn-cs"/>
            </a:rPr>
            <a:t> is the number of minutes.</a:t>
          </a:r>
          <a:endParaRPr lang="en-CA" sz="1400">
            <a:effectLst/>
          </a:endParaRPr>
        </a:p>
        <a:p>
          <a:r>
            <a:rPr lang="en-US" sz="1400">
              <a:solidFill>
                <a:schemeClr val="dk1"/>
              </a:solidFill>
              <a:effectLst/>
              <a:latin typeface="+mn-lt"/>
              <a:ea typeface="+mn-ea"/>
              <a:cs typeface="+mn-cs"/>
            </a:rPr>
            <a:t>8. To return to the start page, click on the </a:t>
          </a:r>
          <a:r>
            <a:rPr lang="en-US" sz="1400" b="1">
              <a:solidFill>
                <a:schemeClr val="dk1"/>
              </a:solidFill>
              <a:effectLst/>
              <a:latin typeface="+mn-lt"/>
              <a:ea typeface="+mn-ea"/>
              <a:cs typeface="+mn-cs"/>
            </a:rPr>
            <a:t>Return to Main</a:t>
          </a:r>
          <a:r>
            <a:rPr lang="en-US" sz="1400">
              <a:solidFill>
                <a:schemeClr val="dk1"/>
              </a:solidFill>
              <a:effectLst/>
              <a:latin typeface="+mn-lt"/>
              <a:ea typeface="+mn-ea"/>
              <a:cs typeface="+mn-cs"/>
            </a:rPr>
            <a:t> link at the top of the page or click on the appropriate tab below to move to that specific day.</a:t>
          </a:r>
          <a:endParaRPr lang="en-CA" sz="1400">
            <a:effectLst/>
          </a:endParaRPr>
        </a:p>
      </xdr:txBody>
    </xdr:sp>
    <xdr:clientData/>
  </xdr:twoCellAnchor>
  <xdr:twoCellAnchor>
    <xdr:from>
      <xdr:col>5</xdr:col>
      <xdr:colOff>171450</xdr:colOff>
      <xdr:row>0</xdr:row>
      <xdr:rowOff>514350</xdr:rowOff>
    </xdr:from>
    <xdr:to>
      <xdr:col>5</xdr:col>
      <xdr:colOff>1047750</xdr:colOff>
      <xdr:row>1</xdr:row>
      <xdr:rowOff>57150</xdr:rowOff>
    </xdr:to>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5924550" y="514350"/>
          <a:ext cx="8763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twoCellAnchor>
    <xdr:from>
      <xdr:col>5</xdr:col>
      <xdr:colOff>171450</xdr:colOff>
      <xdr:row>0</xdr:row>
      <xdr:rowOff>514350</xdr:rowOff>
    </xdr:from>
    <xdr:to>
      <xdr:col>5</xdr:col>
      <xdr:colOff>1047750</xdr:colOff>
      <xdr:row>1</xdr:row>
      <xdr:rowOff>57150</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5924550" y="514350"/>
          <a:ext cx="8763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393700</xdr:colOff>
      <xdr:row>4</xdr:row>
      <xdr:rowOff>241300</xdr:rowOff>
    </xdr:from>
    <xdr:to>
      <xdr:col>7</xdr:col>
      <xdr:colOff>1038226</xdr:colOff>
      <xdr:row>6</xdr:row>
      <xdr:rowOff>260350</xdr:rowOff>
    </xdr:to>
    <xdr:grpSp>
      <xdr:nvGrpSpPr>
        <xdr:cNvPr id="6" name="Group 5">
          <a:extLst>
            <a:ext uri="{FF2B5EF4-FFF2-40B4-BE49-F238E27FC236}">
              <a16:creationId xmlns:a16="http://schemas.microsoft.com/office/drawing/2014/main" id="{00000000-0008-0000-1400-000006000000}"/>
            </a:ext>
          </a:extLst>
        </xdr:cNvPr>
        <xdr:cNvGrpSpPr/>
      </xdr:nvGrpSpPr>
      <xdr:grpSpPr>
        <a:xfrm>
          <a:off x="6007100" y="2870200"/>
          <a:ext cx="2828926" cy="1365250"/>
          <a:chOff x="5678717" y="2324100"/>
          <a:chExt cx="2765426" cy="1187450"/>
        </a:xfrm>
      </xdr:grpSpPr>
      <xdr:sp macro="" textlink="">
        <xdr:nvSpPr>
          <xdr:cNvPr id="7" name="TextBox 6">
            <a:extLst>
              <a:ext uri="{FF2B5EF4-FFF2-40B4-BE49-F238E27FC236}">
                <a16:creationId xmlns:a16="http://schemas.microsoft.com/office/drawing/2014/main" id="{00000000-0008-0000-1400-000007000000}"/>
              </a:ext>
            </a:extLst>
          </xdr:cNvPr>
          <xdr:cNvSpPr txBox="1"/>
        </xdr:nvSpPr>
        <xdr:spPr>
          <a:xfrm>
            <a:off x="5678717" y="3101597"/>
            <a:ext cx="2765426" cy="409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solidFill>
                  <a:schemeClr val="dk1"/>
                </a:solidFill>
                <a:effectLst/>
                <a:latin typeface="+mn-lt"/>
                <a:ea typeface="+mn-ea"/>
                <a:cs typeface="+mn-cs"/>
              </a:rPr>
              <a:t>0%       50%</a:t>
            </a:r>
            <a:r>
              <a:rPr lang="en-CA" sz="1100" b="1" baseline="0">
                <a:solidFill>
                  <a:schemeClr val="dk1"/>
                </a:solidFill>
                <a:effectLst/>
                <a:latin typeface="+mn-lt"/>
                <a:ea typeface="+mn-ea"/>
                <a:cs typeface="+mn-cs"/>
              </a:rPr>
              <a:t>    67%     80%</a:t>
            </a:r>
            <a:endParaRPr lang="en-CA">
              <a:effectLst/>
            </a:endParaRPr>
          </a:p>
        </xdr:txBody>
      </xdr:sp>
      <xdr:pic>
        <xdr:nvPicPr>
          <xdr:cNvPr id="8" name="Picture 7">
            <a:extLst>
              <a:ext uri="{FF2B5EF4-FFF2-40B4-BE49-F238E27FC236}">
                <a16:creationId xmlns:a16="http://schemas.microsoft.com/office/drawing/2014/main" id="{00000000-0008-0000-1400-000008000000}"/>
              </a:ext>
            </a:extLst>
          </xdr:cNvPr>
          <xdr:cNvPicPr>
            <a:picLocks noChangeAspect="1"/>
          </xdr:cNvPicPr>
        </xdr:nvPicPr>
        <xdr:blipFill rotWithShape="1">
          <a:blip xmlns:r="http://schemas.openxmlformats.org/officeDocument/2006/relationships" r:embed="rId1"/>
          <a:srcRect l="54116" t="-3846" b="-1"/>
          <a:stretch/>
        </xdr:blipFill>
        <xdr:spPr>
          <a:xfrm>
            <a:off x="5708350" y="2728536"/>
            <a:ext cx="2682876" cy="381634"/>
          </a:xfrm>
          <a:prstGeom prst="rect">
            <a:avLst/>
          </a:prstGeom>
        </xdr:spPr>
      </xdr:pic>
      <xdr:pic>
        <xdr:nvPicPr>
          <xdr:cNvPr id="9" name="Picture 8">
            <a:extLst>
              <a:ext uri="{FF2B5EF4-FFF2-40B4-BE49-F238E27FC236}">
                <a16:creationId xmlns:a16="http://schemas.microsoft.com/office/drawing/2014/main" id="{00000000-0008-0000-1400-000009000000}"/>
              </a:ext>
            </a:extLst>
          </xdr:cNvPr>
          <xdr:cNvPicPr>
            <a:picLocks noChangeAspect="1"/>
          </xdr:cNvPicPr>
        </xdr:nvPicPr>
        <xdr:blipFill rotWithShape="1">
          <a:blip xmlns:r="http://schemas.openxmlformats.org/officeDocument/2006/relationships" r:embed="rId1"/>
          <a:srcRect r="50679" b="-3859"/>
          <a:stretch/>
        </xdr:blipFill>
        <xdr:spPr>
          <a:xfrm>
            <a:off x="5708350" y="2247900"/>
            <a:ext cx="2669118" cy="523043"/>
          </a:xfrm>
          <a:prstGeom prst="rect">
            <a:avLst/>
          </a:prstGeom>
        </xdr:spPr>
      </xdr:pic>
    </xdr:grp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419100</xdr:colOff>
      <xdr:row>4</xdr:row>
      <xdr:rowOff>228600</xdr:rowOff>
    </xdr:from>
    <xdr:to>
      <xdr:col>7</xdr:col>
      <xdr:colOff>1063626</xdr:colOff>
      <xdr:row>6</xdr:row>
      <xdr:rowOff>247650</xdr:rowOff>
    </xdr:to>
    <xdr:grpSp>
      <xdr:nvGrpSpPr>
        <xdr:cNvPr id="6" name="Group 5">
          <a:extLst>
            <a:ext uri="{FF2B5EF4-FFF2-40B4-BE49-F238E27FC236}">
              <a16:creationId xmlns:a16="http://schemas.microsoft.com/office/drawing/2014/main" id="{00000000-0008-0000-1500-000006000000}"/>
            </a:ext>
          </a:extLst>
        </xdr:cNvPr>
        <xdr:cNvGrpSpPr/>
      </xdr:nvGrpSpPr>
      <xdr:grpSpPr>
        <a:xfrm>
          <a:off x="6045200" y="2857500"/>
          <a:ext cx="2828926" cy="1365250"/>
          <a:chOff x="5678717" y="2324100"/>
          <a:chExt cx="2765426" cy="1187450"/>
        </a:xfrm>
      </xdr:grpSpPr>
      <xdr:sp macro="" textlink="">
        <xdr:nvSpPr>
          <xdr:cNvPr id="7" name="TextBox 6">
            <a:extLst>
              <a:ext uri="{FF2B5EF4-FFF2-40B4-BE49-F238E27FC236}">
                <a16:creationId xmlns:a16="http://schemas.microsoft.com/office/drawing/2014/main" id="{00000000-0008-0000-1500-000007000000}"/>
              </a:ext>
            </a:extLst>
          </xdr:cNvPr>
          <xdr:cNvSpPr txBox="1"/>
        </xdr:nvSpPr>
        <xdr:spPr>
          <a:xfrm>
            <a:off x="5678717" y="3101597"/>
            <a:ext cx="2765426" cy="409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solidFill>
                  <a:schemeClr val="dk1"/>
                </a:solidFill>
                <a:effectLst/>
                <a:latin typeface="+mn-lt"/>
                <a:ea typeface="+mn-ea"/>
                <a:cs typeface="+mn-cs"/>
              </a:rPr>
              <a:t>0%       50%</a:t>
            </a:r>
            <a:r>
              <a:rPr lang="en-CA" sz="1100" b="1" baseline="0">
                <a:solidFill>
                  <a:schemeClr val="dk1"/>
                </a:solidFill>
                <a:effectLst/>
                <a:latin typeface="+mn-lt"/>
                <a:ea typeface="+mn-ea"/>
                <a:cs typeface="+mn-cs"/>
              </a:rPr>
              <a:t>    67%     80%</a:t>
            </a:r>
            <a:endParaRPr lang="en-CA">
              <a:effectLst/>
            </a:endParaRPr>
          </a:p>
        </xdr:txBody>
      </xdr:sp>
      <xdr:pic>
        <xdr:nvPicPr>
          <xdr:cNvPr id="8" name="Picture 7">
            <a:extLst>
              <a:ext uri="{FF2B5EF4-FFF2-40B4-BE49-F238E27FC236}">
                <a16:creationId xmlns:a16="http://schemas.microsoft.com/office/drawing/2014/main" id="{00000000-0008-0000-1500-000008000000}"/>
              </a:ext>
            </a:extLst>
          </xdr:cNvPr>
          <xdr:cNvPicPr>
            <a:picLocks noChangeAspect="1"/>
          </xdr:cNvPicPr>
        </xdr:nvPicPr>
        <xdr:blipFill rotWithShape="1">
          <a:blip xmlns:r="http://schemas.openxmlformats.org/officeDocument/2006/relationships" r:embed="rId1"/>
          <a:srcRect l="54116" t="-3846" b="-1"/>
          <a:stretch/>
        </xdr:blipFill>
        <xdr:spPr>
          <a:xfrm>
            <a:off x="5708350" y="2728536"/>
            <a:ext cx="2682876" cy="381634"/>
          </a:xfrm>
          <a:prstGeom prst="rect">
            <a:avLst/>
          </a:prstGeom>
        </xdr:spPr>
      </xdr:pic>
      <xdr:pic>
        <xdr:nvPicPr>
          <xdr:cNvPr id="9" name="Picture 8">
            <a:extLst>
              <a:ext uri="{FF2B5EF4-FFF2-40B4-BE49-F238E27FC236}">
                <a16:creationId xmlns:a16="http://schemas.microsoft.com/office/drawing/2014/main" id="{00000000-0008-0000-1500-000009000000}"/>
              </a:ext>
            </a:extLst>
          </xdr:cNvPr>
          <xdr:cNvPicPr>
            <a:picLocks noChangeAspect="1"/>
          </xdr:cNvPicPr>
        </xdr:nvPicPr>
        <xdr:blipFill rotWithShape="1">
          <a:blip xmlns:r="http://schemas.openxmlformats.org/officeDocument/2006/relationships" r:embed="rId1"/>
          <a:srcRect r="50679" b="-3859"/>
          <a:stretch/>
        </xdr:blipFill>
        <xdr:spPr>
          <a:xfrm>
            <a:off x="5708350" y="2247900"/>
            <a:ext cx="2669118" cy="523043"/>
          </a:xfrm>
          <a:prstGeom prst="rect">
            <a:avLst/>
          </a:prstGeom>
        </xdr:spPr>
      </xdr:pic>
    </xdr:grp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393700</xdr:colOff>
      <xdr:row>4</xdr:row>
      <xdr:rowOff>203200</xdr:rowOff>
    </xdr:from>
    <xdr:to>
      <xdr:col>7</xdr:col>
      <xdr:colOff>1038226</xdr:colOff>
      <xdr:row>6</xdr:row>
      <xdr:rowOff>222250</xdr:rowOff>
    </xdr:to>
    <xdr:grpSp>
      <xdr:nvGrpSpPr>
        <xdr:cNvPr id="7" name="Group 6">
          <a:extLst>
            <a:ext uri="{FF2B5EF4-FFF2-40B4-BE49-F238E27FC236}">
              <a16:creationId xmlns:a16="http://schemas.microsoft.com/office/drawing/2014/main" id="{00000000-0008-0000-1600-000007000000}"/>
            </a:ext>
          </a:extLst>
        </xdr:cNvPr>
        <xdr:cNvGrpSpPr/>
      </xdr:nvGrpSpPr>
      <xdr:grpSpPr>
        <a:xfrm>
          <a:off x="6007100" y="2819400"/>
          <a:ext cx="2828926" cy="1365250"/>
          <a:chOff x="5678717" y="2324100"/>
          <a:chExt cx="2765426" cy="1187450"/>
        </a:xfrm>
      </xdr:grpSpPr>
      <xdr:sp macro="" textlink="">
        <xdr:nvSpPr>
          <xdr:cNvPr id="8" name="TextBox 7">
            <a:extLst>
              <a:ext uri="{FF2B5EF4-FFF2-40B4-BE49-F238E27FC236}">
                <a16:creationId xmlns:a16="http://schemas.microsoft.com/office/drawing/2014/main" id="{00000000-0008-0000-1600-000008000000}"/>
              </a:ext>
            </a:extLst>
          </xdr:cNvPr>
          <xdr:cNvSpPr txBox="1"/>
        </xdr:nvSpPr>
        <xdr:spPr>
          <a:xfrm>
            <a:off x="5678717" y="3101597"/>
            <a:ext cx="2765426" cy="409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solidFill>
                  <a:schemeClr val="dk1"/>
                </a:solidFill>
                <a:effectLst/>
                <a:latin typeface="+mn-lt"/>
                <a:ea typeface="+mn-ea"/>
                <a:cs typeface="+mn-cs"/>
              </a:rPr>
              <a:t>0%       50%</a:t>
            </a:r>
            <a:r>
              <a:rPr lang="en-CA" sz="1100" b="1" baseline="0">
                <a:solidFill>
                  <a:schemeClr val="dk1"/>
                </a:solidFill>
                <a:effectLst/>
                <a:latin typeface="+mn-lt"/>
                <a:ea typeface="+mn-ea"/>
                <a:cs typeface="+mn-cs"/>
              </a:rPr>
              <a:t>    67%     80%</a:t>
            </a:r>
            <a:endParaRPr lang="en-CA">
              <a:effectLst/>
            </a:endParaRPr>
          </a:p>
        </xdr:txBody>
      </xdr:sp>
      <xdr:pic>
        <xdr:nvPicPr>
          <xdr:cNvPr id="9" name="Picture 8">
            <a:extLst>
              <a:ext uri="{FF2B5EF4-FFF2-40B4-BE49-F238E27FC236}">
                <a16:creationId xmlns:a16="http://schemas.microsoft.com/office/drawing/2014/main" id="{00000000-0008-0000-1600-000009000000}"/>
              </a:ext>
            </a:extLst>
          </xdr:cNvPr>
          <xdr:cNvPicPr>
            <a:picLocks noChangeAspect="1"/>
          </xdr:cNvPicPr>
        </xdr:nvPicPr>
        <xdr:blipFill rotWithShape="1">
          <a:blip xmlns:r="http://schemas.openxmlformats.org/officeDocument/2006/relationships" r:embed="rId1"/>
          <a:srcRect l="54116" t="-3846" b="-1"/>
          <a:stretch/>
        </xdr:blipFill>
        <xdr:spPr>
          <a:xfrm>
            <a:off x="5708350" y="2728536"/>
            <a:ext cx="2682876" cy="381634"/>
          </a:xfrm>
          <a:prstGeom prst="rect">
            <a:avLst/>
          </a:prstGeom>
        </xdr:spPr>
      </xdr:pic>
      <xdr:pic>
        <xdr:nvPicPr>
          <xdr:cNvPr id="10" name="Picture 9">
            <a:extLst>
              <a:ext uri="{FF2B5EF4-FFF2-40B4-BE49-F238E27FC236}">
                <a16:creationId xmlns:a16="http://schemas.microsoft.com/office/drawing/2014/main" id="{00000000-0008-0000-1600-00000A000000}"/>
              </a:ext>
            </a:extLst>
          </xdr:cNvPr>
          <xdr:cNvPicPr>
            <a:picLocks noChangeAspect="1"/>
          </xdr:cNvPicPr>
        </xdr:nvPicPr>
        <xdr:blipFill rotWithShape="1">
          <a:blip xmlns:r="http://schemas.openxmlformats.org/officeDocument/2006/relationships" r:embed="rId1"/>
          <a:srcRect r="50679" b="-3859"/>
          <a:stretch/>
        </xdr:blipFill>
        <xdr:spPr>
          <a:xfrm>
            <a:off x="5708350" y="2247900"/>
            <a:ext cx="2669118" cy="523043"/>
          </a:xfrm>
          <a:prstGeom prst="rect">
            <a:avLst/>
          </a:prstGeom>
        </xdr:spPr>
      </xdr:pic>
    </xdr:grp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431800</xdr:colOff>
      <xdr:row>4</xdr:row>
      <xdr:rowOff>228600</xdr:rowOff>
    </xdr:from>
    <xdr:to>
      <xdr:col>7</xdr:col>
      <xdr:colOff>1076326</xdr:colOff>
      <xdr:row>6</xdr:row>
      <xdr:rowOff>247650</xdr:rowOff>
    </xdr:to>
    <xdr:grpSp>
      <xdr:nvGrpSpPr>
        <xdr:cNvPr id="7" name="Group 6">
          <a:extLst>
            <a:ext uri="{FF2B5EF4-FFF2-40B4-BE49-F238E27FC236}">
              <a16:creationId xmlns:a16="http://schemas.microsoft.com/office/drawing/2014/main" id="{00000000-0008-0000-1700-000007000000}"/>
            </a:ext>
          </a:extLst>
        </xdr:cNvPr>
        <xdr:cNvGrpSpPr/>
      </xdr:nvGrpSpPr>
      <xdr:grpSpPr>
        <a:xfrm>
          <a:off x="6502400" y="2853267"/>
          <a:ext cx="3015193" cy="1356783"/>
          <a:chOff x="5678717" y="2324100"/>
          <a:chExt cx="2765426" cy="1187450"/>
        </a:xfrm>
      </xdr:grpSpPr>
      <xdr:sp macro="" textlink="">
        <xdr:nvSpPr>
          <xdr:cNvPr id="8" name="TextBox 7">
            <a:extLst>
              <a:ext uri="{FF2B5EF4-FFF2-40B4-BE49-F238E27FC236}">
                <a16:creationId xmlns:a16="http://schemas.microsoft.com/office/drawing/2014/main" id="{00000000-0008-0000-1700-000008000000}"/>
              </a:ext>
            </a:extLst>
          </xdr:cNvPr>
          <xdr:cNvSpPr txBox="1"/>
        </xdr:nvSpPr>
        <xdr:spPr>
          <a:xfrm>
            <a:off x="5678717" y="3101597"/>
            <a:ext cx="2765426" cy="409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solidFill>
                  <a:schemeClr val="dk1"/>
                </a:solidFill>
                <a:effectLst/>
                <a:latin typeface="+mn-lt"/>
                <a:ea typeface="+mn-ea"/>
                <a:cs typeface="+mn-cs"/>
              </a:rPr>
              <a:t>0%       50%</a:t>
            </a:r>
            <a:r>
              <a:rPr lang="en-CA" sz="1100" b="1" baseline="0">
                <a:solidFill>
                  <a:schemeClr val="dk1"/>
                </a:solidFill>
                <a:effectLst/>
                <a:latin typeface="+mn-lt"/>
                <a:ea typeface="+mn-ea"/>
                <a:cs typeface="+mn-cs"/>
              </a:rPr>
              <a:t>    67%     80%</a:t>
            </a:r>
            <a:endParaRPr lang="en-CA">
              <a:effectLst/>
            </a:endParaRPr>
          </a:p>
        </xdr:txBody>
      </xdr:sp>
      <xdr:pic>
        <xdr:nvPicPr>
          <xdr:cNvPr id="9" name="Picture 8">
            <a:extLst>
              <a:ext uri="{FF2B5EF4-FFF2-40B4-BE49-F238E27FC236}">
                <a16:creationId xmlns:a16="http://schemas.microsoft.com/office/drawing/2014/main" id="{00000000-0008-0000-1700-000009000000}"/>
              </a:ext>
            </a:extLst>
          </xdr:cNvPr>
          <xdr:cNvPicPr>
            <a:picLocks noChangeAspect="1"/>
          </xdr:cNvPicPr>
        </xdr:nvPicPr>
        <xdr:blipFill rotWithShape="1">
          <a:blip xmlns:r="http://schemas.openxmlformats.org/officeDocument/2006/relationships" r:embed="rId1"/>
          <a:srcRect l="54116" t="-3846" b="-1"/>
          <a:stretch/>
        </xdr:blipFill>
        <xdr:spPr>
          <a:xfrm>
            <a:off x="5708350" y="2728536"/>
            <a:ext cx="2682876" cy="381634"/>
          </a:xfrm>
          <a:prstGeom prst="rect">
            <a:avLst/>
          </a:prstGeom>
        </xdr:spPr>
      </xdr:pic>
      <xdr:pic>
        <xdr:nvPicPr>
          <xdr:cNvPr id="10" name="Picture 9">
            <a:extLst>
              <a:ext uri="{FF2B5EF4-FFF2-40B4-BE49-F238E27FC236}">
                <a16:creationId xmlns:a16="http://schemas.microsoft.com/office/drawing/2014/main" id="{00000000-0008-0000-1700-00000A000000}"/>
              </a:ext>
            </a:extLst>
          </xdr:cNvPr>
          <xdr:cNvPicPr>
            <a:picLocks noChangeAspect="1"/>
          </xdr:cNvPicPr>
        </xdr:nvPicPr>
        <xdr:blipFill rotWithShape="1">
          <a:blip xmlns:r="http://schemas.openxmlformats.org/officeDocument/2006/relationships" r:embed="rId1"/>
          <a:srcRect r="50679" b="-3859"/>
          <a:stretch/>
        </xdr:blipFill>
        <xdr:spPr>
          <a:xfrm>
            <a:off x="5708350" y="2247900"/>
            <a:ext cx="2669118" cy="523043"/>
          </a:xfrm>
          <a:prstGeom prst="rect">
            <a:avLst/>
          </a:prstGeom>
        </xdr:spPr>
      </xdr:pic>
    </xdr:grpSp>
    <xdr:clientData/>
  </xdr:twoCellAnchor>
</xdr:wsDr>
</file>

<file path=xl/drawings/drawing24.xml><?xml version="1.0" encoding="utf-8"?>
<xdr:wsDr xmlns:xdr="http://schemas.openxmlformats.org/drawingml/2006/spreadsheetDrawing" xmlns:a="http://schemas.openxmlformats.org/drawingml/2006/main">
  <xdr:twoCellAnchor>
    <xdr:from>
      <xdr:col>5</xdr:col>
      <xdr:colOff>355600</xdr:colOff>
      <xdr:row>4</xdr:row>
      <xdr:rowOff>241300</xdr:rowOff>
    </xdr:from>
    <xdr:to>
      <xdr:col>7</xdr:col>
      <xdr:colOff>1000126</xdr:colOff>
      <xdr:row>6</xdr:row>
      <xdr:rowOff>260350</xdr:rowOff>
    </xdr:to>
    <xdr:grpSp>
      <xdr:nvGrpSpPr>
        <xdr:cNvPr id="7" name="Group 6">
          <a:extLst>
            <a:ext uri="{FF2B5EF4-FFF2-40B4-BE49-F238E27FC236}">
              <a16:creationId xmlns:a16="http://schemas.microsoft.com/office/drawing/2014/main" id="{00000000-0008-0000-1800-000007000000}"/>
            </a:ext>
          </a:extLst>
        </xdr:cNvPr>
        <xdr:cNvGrpSpPr/>
      </xdr:nvGrpSpPr>
      <xdr:grpSpPr>
        <a:xfrm>
          <a:off x="5969000" y="2844800"/>
          <a:ext cx="2828926" cy="1365250"/>
          <a:chOff x="5678717" y="2324100"/>
          <a:chExt cx="2765426" cy="1187450"/>
        </a:xfrm>
      </xdr:grpSpPr>
      <xdr:sp macro="" textlink="">
        <xdr:nvSpPr>
          <xdr:cNvPr id="8" name="TextBox 7">
            <a:extLst>
              <a:ext uri="{FF2B5EF4-FFF2-40B4-BE49-F238E27FC236}">
                <a16:creationId xmlns:a16="http://schemas.microsoft.com/office/drawing/2014/main" id="{00000000-0008-0000-1800-000008000000}"/>
              </a:ext>
            </a:extLst>
          </xdr:cNvPr>
          <xdr:cNvSpPr txBox="1"/>
        </xdr:nvSpPr>
        <xdr:spPr>
          <a:xfrm>
            <a:off x="5678717" y="3101597"/>
            <a:ext cx="2765426" cy="409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solidFill>
                  <a:schemeClr val="dk1"/>
                </a:solidFill>
                <a:effectLst/>
                <a:latin typeface="+mn-lt"/>
                <a:ea typeface="+mn-ea"/>
                <a:cs typeface="+mn-cs"/>
              </a:rPr>
              <a:t>0%       50%</a:t>
            </a:r>
            <a:r>
              <a:rPr lang="en-CA" sz="1100" b="1" baseline="0">
                <a:solidFill>
                  <a:schemeClr val="dk1"/>
                </a:solidFill>
                <a:effectLst/>
                <a:latin typeface="+mn-lt"/>
                <a:ea typeface="+mn-ea"/>
                <a:cs typeface="+mn-cs"/>
              </a:rPr>
              <a:t>    67%     80%</a:t>
            </a:r>
            <a:endParaRPr lang="en-CA">
              <a:effectLst/>
            </a:endParaRPr>
          </a:p>
        </xdr:txBody>
      </xdr:sp>
      <xdr:pic>
        <xdr:nvPicPr>
          <xdr:cNvPr id="9" name="Picture 8">
            <a:extLst>
              <a:ext uri="{FF2B5EF4-FFF2-40B4-BE49-F238E27FC236}">
                <a16:creationId xmlns:a16="http://schemas.microsoft.com/office/drawing/2014/main" id="{00000000-0008-0000-1800-000009000000}"/>
              </a:ext>
            </a:extLst>
          </xdr:cNvPr>
          <xdr:cNvPicPr>
            <a:picLocks noChangeAspect="1"/>
          </xdr:cNvPicPr>
        </xdr:nvPicPr>
        <xdr:blipFill rotWithShape="1">
          <a:blip xmlns:r="http://schemas.openxmlformats.org/officeDocument/2006/relationships" r:embed="rId1"/>
          <a:srcRect l="54116" t="-3846" b="-1"/>
          <a:stretch/>
        </xdr:blipFill>
        <xdr:spPr>
          <a:xfrm>
            <a:off x="5708350" y="2728536"/>
            <a:ext cx="2682876" cy="381634"/>
          </a:xfrm>
          <a:prstGeom prst="rect">
            <a:avLst/>
          </a:prstGeom>
        </xdr:spPr>
      </xdr:pic>
      <xdr:pic>
        <xdr:nvPicPr>
          <xdr:cNvPr id="10" name="Picture 9">
            <a:extLst>
              <a:ext uri="{FF2B5EF4-FFF2-40B4-BE49-F238E27FC236}">
                <a16:creationId xmlns:a16="http://schemas.microsoft.com/office/drawing/2014/main" id="{00000000-0008-0000-1800-00000A000000}"/>
              </a:ext>
            </a:extLst>
          </xdr:cNvPr>
          <xdr:cNvPicPr>
            <a:picLocks noChangeAspect="1"/>
          </xdr:cNvPicPr>
        </xdr:nvPicPr>
        <xdr:blipFill rotWithShape="1">
          <a:blip xmlns:r="http://schemas.openxmlformats.org/officeDocument/2006/relationships" r:embed="rId1"/>
          <a:srcRect r="50679" b="-3859"/>
          <a:stretch/>
        </xdr:blipFill>
        <xdr:spPr>
          <a:xfrm>
            <a:off x="5708350" y="2247900"/>
            <a:ext cx="2669118" cy="523043"/>
          </a:xfrm>
          <a:prstGeom prst="rect">
            <a:avLst/>
          </a:prstGeom>
        </xdr:spPr>
      </xdr:pic>
    </xdr:grp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419100</xdr:colOff>
      <xdr:row>4</xdr:row>
      <xdr:rowOff>203200</xdr:rowOff>
    </xdr:from>
    <xdr:to>
      <xdr:col>7</xdr:col>
      <xdr:colOff>1063626</xdr:colOff>
      <xdr:row>6</xdr:row>
      <xdr:rowOff>222250</xdr:rowOff>
    </xdr:to>
    <xdr:grpSp>
      <xdr:nvGrpSpPr>
        <xdr:cNvPr id="7" name="Group 6">
          <a:extLst>
            <a:ext uri="{FF2B5EF4-FFF2-40B4-BE49-F238E27FC236}">
              <a16:creationId xmlns:a16="http://schemas.microsoft.com/office/drawing/2014/main" id="{00000000-0008-0000-1900-000007000000}"/>
            </a:ext>
          </a:extLst>
        </xdr:cNvPr>
        <xdr:cNvGrpSpPr/>
      </xdr:nvGrpSpPr>
      <xdr:grpSpPr>
        <a:xfrm>
          <a:off x="6032500" y="2832100"/>
          <a:ext cx="2828926" cy="1365250"/>
          <a:chOff x="5678717" y="2324100"/>
          <a:chExt cx="2765426" cy="1187450"/>
        </a:xfrm>
      </xdr:grpSpPr>
      <xdr:sp macro="" textlink="">
        <xdr:nvSpPr>
          <xdr:cNvPr id="8" name="TextBox 7">
            <a:extLst>
              <a:ext uri="{FF2B5EF4-FFF2-40B4-BE49-F238E27FC236}">
                <a16:creationId xmlns:a16="http://schemas.microsoft.com/office/drawing/2014/main" id="{00000000-0008-0000-1900-000008000000}"/>
              </a:ext>
            </a:extLst>
          </xdr:cNvPr>
          <xdr:cNvSpPr txBox="1"/>
        </xdr:nvSpPr>
        <xdr:spPr>
          <a:xfrm>
            <a:off x="5678717" y="3101597"/>
            <a:ext cx="2765426" cy="409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solidFill>
                  <a:schemeClr val="dk1"/>
                </a:solidFill>
                <a:effectLst/>
                <a:latin typeface="+mn-lt"/>
                <a:ea typeface="+mn-ea"/>
                <a:cs typeface="+mn-cs"/>
              </a:rPr>
              <a:t>0%       50%</a:t>
            </a:r>
            <a:r>
              <a:rPr lang="en-CA" sz="1100" b="1" baseline="0">
                <a:solidFill>
                  <a:schemeClr val="dk1"/>
                </a:solidFill>
                <a:effectLst/>
                <a:latin typeface="+mn-lt"/>
                <a:ea typeface="+mn-ea"/>
                <a:cs typeface="+mn-cs"/>
              </a:rPr>
              <a:t>    67%     80%</a:t>
            </a:r>
            <a:endParaRPr lang="en-CA">
              <a:effectLst/>
            </a:endParaRPr>
          </a:p>
        </xdr:txBody>
      </xdr:sp>
      <xdr:pic>
        <xdr:nvPicPr>
          <xdr:cNvPr id="9" name="Picture 8">
            <a:extLst>
              <a:ext uri="{FF2B5EF4-FFF2-40B4-BE49-F238E27FC236}">
                <a16:creationId xmlns:a16="http://schemas.microsoft.com/office/drawing/2014/main" id="{00000000-0008-0000-1900-000009000000}"/>
              </a:ext>
            </a:extLst>
          </xdr:cNvPr>
          <xdr:cNvPicPr>
            <a:picLocks noChangeAspect="1"/>
          </xdr:cNvPicPr>
        </xdr:nvPicPr>
        <xdr:blipFill rotWithShape="1">
          <a:blip xmlns:r="http://schemas.openxmlformats.org/officeDocument/2006/relationships" r:embed="rId1"/>
          <a:srcRect l="54116" t="-3846" b="-1"/>
          <a:stretch/>
        </xdr:blipFill>
        <xdr:spPr>
          <a:xfrm>
            <a:off x="5708350" y="2728536"/>
            <a:ext cx="2682876" cy="381634"/>
          </a:xfrm>
          <a:prstGeom prst="rect">
            <a:avLst/>
          </a:prstGeom>
        </xdr:spPr>
      </xdr:pic>
      <xdr:pic>
        <xdr:nvPicPr>
          <xdr:cNvPr id="10" name="Picture 9">
            <a:extLst>
              <a:ext uri="{FF2B5EF4-FFF2-40B4-BE49-F238E27FC236}">
                <a16:creationId xmlns:a16="http://schemas.microsoft.com/office/drawing/2014/main" id="{00000000-0008-0000-1900-00000A000000}"/>
              </a:ext>
            </a:extLst>
          </xdr:cNvPr>
          <xdr:cNvPicPr>
            <a:picLocks noChangeAspect="1"/>
          </xdr:cNvPicPr>
        </xdr:nvPicPr>
        <xdr:blipFill rotWithShape="1">
          <a:blip xmlns:r="http://schemas.openxmlformats.org/officeDocument/2006/relationships" r:embed="rId1"/>
          <a:srcRect r="50679" b="-3859"/>
          <a:stretch/>
        </xdr:blipFill>
        <xdr:spPr>
          <a:xfrm>
            <a:off x="5708350" y="2247900"/>
            <a:ext cx="2669118" cy="523043"/>
          </a:xfrm>
          <a:prstGeom prst="rect">
            <a:avLst/>
          </a:prstGeom>
        </xdr:spPr>
      </xdr:pic>
    </xdr:grp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457200</xdr:colOff>
      <xdr:row>4</xdr:row>
      <xdr:rowOff>215900</xdr:rowOff>
    </xdr:from>
    <xdr:to>
      <xdr:col>7</xdr:col>
      <xdr:colOff>1101726</xdr:colOff>
      <xdr:row>6</xdr:row>
      <xdr:rowOff>234950</xdr:rowOff>
    </xdr:to>
    <xdr:grpSp>
      <xdr:nvGrpSpPr>
        <xdr:cNvPr id="7" name="Group 6">
          <a:extLst>
            <a:ext uri="{FF2B5EF4-FFF2-40B4-BE49-F238E27FC236}">
              <a16:creationId xmlns:a16="http://schemas.microsoft.com/office/drawing/2014/main" id="{00000000-0008-0000-1A00-000007000000}"/>
            </a:ext>
          </a:extLst>
        </xdr:cNvPr>
        <xdr:cNvGrpSpPr/>
      </xdr:nvGrpSpPr>
      <xdr:grpSpPr>
        <a:xfrm>
          <a:off x="6070600" y="2844800"/>
          <a:ext cx="2828926" cy="1365250"/>
          <a:chOff x="5678717" y="2324100"/>
          <a:chExt cx="2765426" cy="1187450"/>
        </a:xfrm>
      </xdr:grpSpPr>
      <xdr:sp macro="" textlink="">
        <xdr:nvSpPr>
          <xdr:cNvPr id="8" name="TextBox 7">
            <a:extLst>
              <a:ext uri="{FF2B5EF4-FFF2-40B4-BE49-F238E27FC236}">
                <a16:creationId xmlns:a16="http://schemas.microsoft.com/office/drawing/2014/main" id="{00000000-0008-0000-1A00-000008000000}"/>
              </a:ext>
            </a:extLst>
          </xdr:cNvPr>
          <xdr:cNvSpPr txBox="1"/>
        </xdr:nvSpPr>
        <xdr:spPr>
          <a:xfrm>
            <a:off x="5678717" y="3101597"/>
            <a:ext cx="2765426" cy="409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solidFill>
                  <a:schemeClr val="dk1"/>
                </a:solidFill>
                <a:effectLst/>
                <a:latin typeface="+mn-lt"/>
                <a:ea typeface="+mn-ea"/>
                <a:cs typeface="+mn-cs"/>
              </a:rPr>
              <a:t>0%       50%</a:t>
            </a:r>
            <a:r>
              <a:rPr lang="en-CA" sz="1100" b="1" baseline="0">
                <a:solidFill>
                  <a:schemeClr val="dk1"/>
                </a:solidFill>
                <a:effectLst/>
                <a:latin typeface="+mn-lt"/>
                <a:ea typeface="+mn-ea"/>
                <a:cs typeface="+mn-cs"/>
              </a:rPr>
              <a:t>    67%     80%</a:t>
            </a:r>
            <a:endParaRPr lang="en-CA">
              <a:effectLst/>
            </a:endParaRPr>
          </a:p>
        </xdr:txBody>
      </xdr:sp>
      <xdr:pic>
        <xdr:nvPicPr>
          <xdr:cNvPr id="9" name="Picture 8">
            <a:extLst>
              <a:ext uri="{FF2B5EF4-FFF2-40B4-BE49-F238E27FC236}">
                <a16:creationId xmlns:a16="http://schemas.microsoft.com/office/drawing/2014/main" id="{00000000-0008-0000-1A00-000009000000}"/>
              </a:ext>
            </a:extLst>
          </xdr:cNvPr>
          <xdr:cNvPicPr>
            <a:picLocks noChangeAspect="1"/>
          </xdr:cNvPicPr>
        </xdr:nvPicPr>
        <xdr:blipFill rotWithShape="1">
          <a:blip xmlns:r="http://schemas.openxmlformats.org/officeDocument/2006/relationships" r:embed="rId1"/>
          <a:srcRect l="54116" t="-3846" b="-1"/>
          <a:stretch/>
        </xdr:blipFill>
        <xdr:spPr>
          <a:xfrm>
            <a:off x="5708350" y="2728536"/>
            <a:ext cx="2682876" cy="381634"/>
          </a:xfrm>
          <a:prstGeom prst="rect">
            <a:avLst/>
          </a:prstGeom>
        </xdr:spPr>
      </xdr:pic>
      <xdr:pic>
        <xdr:nvPicPr>
          <xdr:cNvPr id="10" name="Picture 9">
            <a:extLst>
              <a:ext uri="{FF2B5EF4-FFF2-40B4-BE49-F238E27FC236}">
                <a16:creationId xmlns:a16="http://schemas.microsoft.com/office/drawing/2014/main" id="{00000000-0008-0000-1A00-00000A000000}"/>
              </a:ext>
            </a:extLst>
          </xdr:cNvPr>
          <xdr:cNvPicPr>
            <a:picLocks noChangeAspect="1"/>
          </xdr:cNvPicPr>
        </xdr:nvPicPr>
        <xdr:blipFill rotWithShape="1">
          <a:blip xmlns:r="http://schemas.openxmlformats.org/officeDocument/2006/relationships" r:embed="rId1"/>
          <a:srcRect r="50679" b="-3859"/>
          <a:stretch/>
        </xdr:blipFill>
        <xdr:spPr>
          <a:xfrm>
            <a:off x="5708350" y="2247900"/>
            <a:ext cx="2669118" cy="523043"/>
          </a:xfrm>
          <a:prstGeom prst="rect">
            <a:avLst/>
          </a:prstGeom>
        </xdr:spPr>
      </xdr:pic>
    </xdr:grp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342900</xdr:colOff>
      <xdr:row>4</xdr:row>
      <xdr:rowOff>228600</xdr:rowOff>
    </xdr:from>
    <xdr:to>
      <xdr:col>7</xdr:col>
      <xdr:colOff>987426</xdr:colOff>
      <xdr:row>6</xdr:row>
      <xdr:rowOff>247650</xdr:rowOff>
    </xdr:to>
    <xdr:grpSp>
      <xdr:nvGrpSpPr>
        <xdr:cNvPr id="7" name="Group 6">
          <a:extLst>
            <a:ext uri="{FF2B5EF4-FFF2-40B4-BE49-F238E27FC236}">
              <a16:creationId xmlns:a16="http://schemas.microsoft.com/office/drawing/2014/main" id="{00000000-0008-0000-1B00-000007000000}"/>
            </a:ext>
          </a:extLst>
        </xdr:cNvPr>
        <xdr:cNvGrpSpPr/>
      </xdr:nvGrpSpPr>
      <xdr:grpSpPr>
        <a:xfrm>
          <a:off x="5956300" y="2908300"/>
          <a:ext cx="2828926" cy="1365250"/>
          <a:chOff x="5678717" y="2324100"/>
          <a:chExt cx="2765426" cy="1187450"/>
        </a:xfrm>
      </xdr:grpSpPr>
      <xdr:sp macro="" textlink="">
        <xdr:nvSpPr>
          <xdr:cNvPr id="8" name="TextBox 7">
            <a:extLst>
              <a:ext uri="{FF2B5EF4-FFF2-40B4-BE49-F238E27FC236}">
                <a16:creationId xmlns:a16="http://schemas.microsoft.com/office/drawing/2014/main" id="{00000000-0008-0000-1B00-000008000000}"/>
              </a:ext>
            </a:extLst>
          </xdr:cNvPr>
          <xdr:cNvSpPr txBox="1"/>
        </xdr:nvSpPr>
        <xdr:spPr>
          <a:xfrm>
            <a:off x="5678717" y="3101597"/>
            <a:ext cx="2765426" cy="409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solidFill>
                  <a:schemeClr val="dk1"/>
                </a:solidFill>
                <a:effectLst/>
                <a:latin typeface="+mn-lt"/>
                <a:ea typeface="+mn-ea"/>
                <a:cs typeface="+mn-cs"/>
              </a:rPr>
              <a:t>0%       50%</a:t>
            </a:r>
            <a:r>
              <a:rPr lang="en-CA" sz="1100" b="1" baseline="0">
                <a:solidFill>
                  <a:schemeClr val="dk1"/>
                </a:solidFill>
                <a:effectLst/>
                <a:latin typeface="+mn-lt"/>
                <a:ea typeface="+mn-ea"/>
                <a:cs typeface="+mn-cs"/>
              </a:rPr>
              <a:t>    67%     80%</a:t>
            </a:r>
            <a:endParaRPr lang="en-CA">
              <a:effectLst/>
            </a:endParaRPr>
          </a:p>
        </xdr:txBody>
      </xdr:sp>
      <xdr:pic>
        <xdr:nvPicPr>
          <xdr:cNvPr id="9" name="Picture 8">
            <a:extLst>
              <a:ext uri="{FF2B5EF4-FFF2-40B4-BE49-F238E27FC236}">
                <a16:creationId xmlns:a16="http://schemas.microsoft.com/office/drawing/2014/main" id="{00000000-0008-0000-1B00-000009000000}"/>
              </a:ext>
            </a:extLst>
          </xdr:cNvPr>
          <xdr:cNvPicPr>
            <a:picLocks noChangeAspect="1"/>
          </xdr:cNvPicPr>
        </xdr:nvPicPr>
        <xdr:blipFill rotWithShape="1">
          <a:blip xmlns:r="http://schemas.openxmlformats.org/officeDocument/2006/relationships" r:embed="rId1"/>
          <a:srcRect l="54116" t="-3846" b="-1"/>
          <a:stretch/>
        </xdr:blipFill>
        <xdr:spPr>
          <a:xfrm>
            <a:off x="5708350" y="2728536"/>
            <a:ext cx="2682876" cy="381634"/>
          </a:xfrm>
          <a:prstGeom prst="rect">
            <a:avLst/>
          </a:prstGeom>
        </xdr:spPr>
      </xdr:pic>
      <xdr:pic>
        <xdr:nvPicPr>
          <xdr:cNvPr id="10" name="Picture 9">
            <a:extLst>
              <a:ext uri="{FF2B5EF4-FFF2-40B4-BE49-F238E27FC236}">
                <a16:creationId xmlns:a16="http://schemas.microsoft.com/office/drawing/2014/main" id="{00000000-0008-0000-1B00-00000A000000}"/>
              </a:ext>
            </a:extLst>
          </xdr:cNvPr>
          <xdr:cNvPicPr>
            <a:picLocks noChangeAspect="1"/>
          </xdr:cNvPicPr>
        </xdr:nvPicPr>
        <xdr:blipFill rotWithShape="1">
          <a:blip xmlns:r="http://schemas.openxmlformats.org/officeDocument/2006/relationships" r:embed="rId1"/>
          <a:srcRect r="50679" b="-3859"/>
          <a:stretch/>
        </xdr:blipFill>
        <xdr:spPr>
          <a:xfrm>
            <a:off x="5708350" y="2247900"/>
            <a:ext cx="2669118" cy="523043"/>
          </a:xfrm>
          <a:prstGeom prst="rect">
            <a:avLst/>
          </a:prstGeom>
        </xdr:spPr>
      </xdr:pic>
    </xdr:grp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355600</xdr:colOff>
      <xdr:row>4</xdr:row>
      <xdr:rowOff>215900</xdr:rowOff>
    </xdr:from>
    <xdr:to>
      <xdr:col>7</xdr:col>
      <xdr:colOff>1000126</xdr:colOff>
      <xdr:row>6</xdr:row>
      <xdr:rowOff>234950</xdr:rowOff>
    </xdr:to>
    <xdr:grpSp>
      <xdr:nvGrpSpPr>
        <xdr:cNvPr id="6" name="Group 5">
          <a:extLst>
            <a:ext uri="{FF2B5EF4-FFF2-40B4-BE49-F238E27FC236}">
              <a16:creationId xmlns:a16="http://schemas.microsoft.com/office/drawing/2014/main" id="{00000000-0008-0000-1C00-000006000000}"/>
            </a:ext>
          </a:extLst>
        </xdr:cNvPr>
        <xdr:cNvGrpSpPr/>
      </xdr:nvGrpSpPr>
      <xdr:grpSpPr>
        <a:xfrm>
          <a:off x="5969000" y="2908300"/>
          <a:ext cx="2828926" cy="1365250"/>
          <a:chOff x="5678717" y="2324100"/>
          <a:chExt cx="2765426" cy="1187450"/>
        </a:xfrm>
      </xdr:grpSpPr>
      <xdr:sp macro="" textlink="">
        <xdr:nvSpPr>
          <xdr:cNvPr id="7" name="TextBox 6">
            <a:extLst>
              <a:ext uri="{FF2B5EF4-FFF2-40B4-BE49-F238E27FC236}">
                <a16:creationId xmlns:a16="http://schemas.microsoft.com/office/drawing/2014/main" id="{00000000-0008-0000-1C00-000007000000}"/>
              </a:ext>
            </a:extLst>
          </xdr:cNvPr>
          <xdr:cNvSpPr txBox="1"/>
        </xdr:nvSpPr>
        <xdr:spPr>
          <a:xfrm>
            <a:off x="5678717" y="3101597"/>
            <a:ext cx="2765426" cy="409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solidFill>
                  <a:schemeClr val="dk1"/>
                </a:solidFill>
                <a:effectLst/>
                <a:latin typeface="+mn-lt"/>
                <a:ea typeface="+mn-ea"/>
                <a:cs typeface="+mn-cs"/>
              </a:rPr>
              <a:t>0%       50%</a:t>
            </a:r>
            <a:r>
              <a:rPr lang="en-CA" sz="1100" b="1" baseline="0">
                <a:solidFill>
                  <a:schemeClr val="dk1"/>
                </a:solidFill>
                <a:effectLst/>
                <a:latin typeface="+mn-lt"/>
                <a:ea typeface="+mn-ea"/>
                <a:cs typeface="+mn-cs"/>
              </a:rPr>
              <a:t>    67%     80%</a:t>
            </a:r>
            <a:endParaRPr lang="en-CA">
              <a:effectLst/>
            </a:endParaRPr>
          </a:p>
        </xdr:txBody>
      </xdr:sp>
      <xdr:pic>
        <xdr:nvPicPr>
          <xdr:cNvPr id="8" name="Picture 7">
            <a:extLst>
              <a:ext uri="{FF2B5EF4-FFF2-40B4-BE49-F238E27FC236}">
                <a16:creationId xmlns:a16="http://schemas.microsoft.com/office/drawing/2014/main" id="{00000000-0008-0000-1C00-000008000000}"/>
              </a:ext>
            </a:extLst>
          </xdr:cNvPr>
          <xdr:cNvPicPr>
            <a:picLocks noChangeAspect="1"/>
          </xdr:cNvPicPr>
        </xdr:nvPicPr>
        <xdr:blipFill rotWithShape="1">
          <a:blip xmlns:r="http://schemas.openxmlformats.org/officeDocument/2006/relationships" r:embed="rId1"/>
          <a:srcRect l="54116" t="-3846" b="-1"/>
          <a:stretch/>
        </xdr:blipFill>
        <xdr:spPr>
          <a:xfrm>
            <a:off x="5708350" y="2728536"/>
            <a:ext cx="2682876" cy="381634"/>
          </a:xfrm>
          <a:prstGeom prst="rect">
            <a:avLst/>
          </a:prstGeom>
        </xdr:spPr>
      </xdr:pic>
      <xdr:pic>
        <xdr:nvPicPr>
          <xdr:cNvPr id="9" name="Picture 8">
            <a:extLst>
              <a:ext uri="{FF2B5EF4-FFF2-40B4-BE49-F238E27FC236}">
                <a16:creationId xmlns:a16="http://schemas.microsoft.com/office/drawing/2014/main" id="{00000000-0008-0000-1C00-000009000000}"/>
              </a:ext>
            </a:extLst>
          </xdr:cNvPr>
          <xdr:cNvPicPr>
            <a:picLocks noChangeAspect="1"/>
          </xdr:cNvPicPr>
        </xdr:nvPicPr>
        <xdr:blipFill rotWithShape="1">
          <a:blip xmlns:r="http://schemas.openxmlformats.org/officeDocument/2006/relationships" r:embed="rId1"/>
          <a:srcRect r="50679" b="-3859"/>
          <a:stretch/>
        </xdr:blipFill>
        <xdr:spPr>
          <a:xfrm>
            <a:off x="5708350" y="2247900"/>
            <a:ext cx="2669118" cy="523043"/>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171450</xdr:colOff>
      <xdr:row>0</xdr:row>
      <xdr:rowOff>514350</xdr:rowOff>
    </xdr:from>
    <xdr:to>
      <xdr:col>5</xdr:col>
      <xdr:colOff>1047750</xdr:colOff>
      <xdr:row>1</xdr:row>
      <xdr:rowOff>57150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5819775" y="514350"/>
          <a:ext cx="8763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twoCellAnchor>
    <xdr:from>
      <xdr:col>5</xdr:col>
      <xdr:colOff>171450</xdr:colOff>
      <xdr:row>0</xdr:row>
      <xdr:rowOff>514350</xdr:rowOff>
    </xdr:from>
    <xdr:to>
      <xdr:col>5</xdr:col>
      <xdr:colOff>1047750</xdr:colOff>
      <xdr:row>1</xdr:row>
      <xdr:rowOff>57150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5819775" y="514350"/>
          <a:ext cx="8763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twoCellAnchor>
    <xdr:from>
      <xdr:col>8</xdr:col>
      <xdr:colOff>0</xdr:colOff>
      <xdr:row>35</xdr:row>
      <xdr:rowOff>304800</xdr:rowOff>
    </xdr:from>
    <xdr:to>
      <xdr:col>12</xdr:col>
      <xdr:colOff>279400</xdr:colOff>
      <xdr:row>38</xdr:row>
      <xdr:rowOff>127000</xdr:rowOff>
    </xdr:to>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7886700" y="13144500"/>
          <a:ext cx="3632200" cy="1206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Are your Prep</a:t>
          </a:r>
          <a:r>
            <a:rPr lang="en-US" sz="1400" b="1" baseline="0"/>
            <a:t> Minutes and/or Assigned Minutes cells 0 and you had prep and/or assigned time today?  If so, you need to enter your minutes in the correct cells.</a:t>
          </a:r>
          <a:endParaRPr lang="en-US" sz="1400" b="1"/>
        </a:p>
      </xdr:txBody>
    </xdr:sp>
    <xdr:clientData/>
  </xdr:twoCellAnchor>
  <xdr:twoCellAnchor>
    <xdr:from>
      <xdr:col>8</xdr:col>
      <xdr:colOff>0</xdr:colOff>
      <xdr:row>3</xdr:row>
      <xdr:rowOff>0</xdr:rowOff>
    </xdr:from>
    <xdr:to>
      <xdr:col>14</xdr:col>
      <xdr:colOff>95250</xdr:colOff>
      <xdr:row>22</xdr:row>
      <xdr:rowOff>133351</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9172575" y="2095500"/>
          <a:ext cx="4800600" cy="65532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solidFill>
                <a:schemeClr val="dk1"/>
              </a:solidFill>
              <a:effectLst/>
              <a:latin typeface="+mn-lt"/>
              <a:ea typeface="+mn-ea"/>
              <a:cs typeface="+mn-cs"/>
            </a:rPr>
            <a:t>Hours of Work Spreadsheet Tips and Tricks</a:t>
          </a:r>
        </a:p>
        <a:p>
          <a:endParaRPr lang="en-CA" sz="1400">
            <a:effectLst/>
          </a:endParaRPr>
        </a:p>
        <a:p>
          <a:r>
            <a:rPr lang="en-US" sz="1400">
              <a:solidFill>
                <a:schemeClr val="dk1"/>
              </a:solidFill>
              <a:effectLst/>
              <a:latin typeface="+mn-lt"/>
              <a:ea typeface="+mn-ea"/>
              <a:cs typeface="+mn-cs"/>
            </a:rPr>
            <a:t>1. Cells with a </a:t>
          </a:r>
          <a:r>
            <a:rPr lang="en-US" sz="1400" b="1">
              <a:solidFill>
                <a:schemeClr val="dk1"/>
              </a:solidFill>
              <a:effectLst/>
              <a:latin typeface="+mn-lt"/>
              <a:ea typeface="+mn-ea"/>
              <a:cs typeface="+mn-cs"/>
            </a:rPr>
            <a:t>red triangle </a:t>
          </a:r>
          <a:r>
            <a:rPr lang="en-US" sz="1400">
              <a:solidFill>
                <a:schemeClr val="dk1"/>
              </a:solidFill>
              <a:effectLst/>
              <a:latin typeface="+mn-lt"/>
              <a:ea typeface="+mn-ea"/>
              <a:cs typeface="+mn-cs"/>
            </a:rPr>
            <a:t>in the top right corner have a comment that can be displayed by placing your pointer on the cell.</a:t>
          </a:r>
          <a:endParaRPr lang="en-CA" sz="1400">
            <a:effectLst/>
          </a:endParaRPr>
        </a:p>
        <a:p>
          <a:r>
            <a:rPr lang="en-US" sz="1400">
              <a:solidFill>
                <a:schemeClr val="dk1"/>
              </a:solidFill>
              <a:effectLst/>
              <a:latin typeface="+mn-lt"/>
              <a:ea typeface="+mn-ea"/>
              <a:cs typeface="+mn-cs"/>
            </a:rPr>
            <a:t>2. Dark grey cells do not require any information.</a:t>
          </a:r>
          <a:endParaRPr lang="en-CA" sz="1400">
            <a:effectLst/>
          </a:endParaRPr>
        </a:p>
        <a:p>
          <a:r>
            <a:rPr lang="en-US" sz="1400">
              <a:solidFill>
                <a:schemeClr val="dk1"/>
              </a:solidFill>
              <a:effectLst/>
              <a:latin typeface="+mn-lt"/>
              <a:ea typeface="+mn-ea"/>
              <a:cs typeface="+mn-cs"/>
            </a:rPr>
            <a:t>3. Begin by entering your timetable information under the columns </a:t>
          </a:r>
          <a:r>
            <a:rPr lang="en-US" sz="1400" b="1">
              <a:solidFill>
                <a:schemeClr val="dk1"/>
              </a:solidFill>
              <a:effectLst/>
              <a:latin typeface="+mn-lt"/>
              <a:ea typeface="+mn-ea"/>
              <a:cs typeface="+mn-cs"/>
            </a:rPr>
            <a:t>Block/Transition/Break</a:t>
          </a:r>
          <a:r>
            <a:rPr lang="en-US" sz="1400">
              <a:solidFill>
                <a:schemeClr val="dk1"/>
              </a:solidFill>
              <a:effectLst/>
              <a:latin typeface="+mn-lt"/>
              <a:ea typeface="+mn-ea"/>
              <a:cs typeface="+mn-cs"/>
            </a:rPr>
            <a:t>, </a:t>
          </a:r>
          <a:r>
            <a:rPr lang="en-US" sz="1400" b="1">
              <a:solidFill>
                <a:schemeClr val="dk1"/>
              </a:solidFill>
              <a:effectLst/>
              <a:latin typeface="+mn-lt"/>
              <a:ea typeface="+mn-ea"/>
              <a:cs typeface="+mn-cs"/>
            </a:rPr>
            <a:t>Start Time</a:t>
          </a:r>
          <a:r>
            <a:rPr lang="en-US" sz="1400">
              <a:solidFill>
                <a:schemeClr val="dk1"/>
              </a:solidFill>
              <a:effectLst/>
              <a:latin typeface="+mn-lt"/>
              <a:ea typeface="+mn-ea"/>
              <a:cs typeface="+mn-cs"/>
            </a:rPr>
            <a:t>, and </a:t>
          </a:r>
          <a:r>
            <a:rPr lang="en-US" sz="1400" b="1">
              <a:solidFill>
                <a:schemeClr val="dk1"/>
              </a:solidFill>
              <a:effectLst/>
              <a:latin typeface="+mn-lt"/>
              <a:ea typeface="+mn-ea"/>
              <a:cs typeface="+mn-cs"/>
            </a:rPr>
            <a:t>End Time</a:t>
          </a:r>
          <a:r>
            <a:rPr lang="en-US" sz="1400">
              <a:solidFill>
                <a:schemeClr val="dk1"/>
              </a:solidFill>
              <a:effectLst/>
              <a:latin typeface="+mn-lt"/>
              <a:ea typeface="+mn-ea"/>
              <a:cs typeface="+mn-cs"/>
            </a:rPr>
            <a:t>. You need to enter the time using "</a:t>
          </a:r>
          <a:r>
            <a:rPr lang="en-US" sz="1400" b="1">
              <a:solidFill>
                <a:schemeClr val="dk1"/>
              </a:solidFill>
              <a:effectLst/>
              <a:latin typeface="+mn-lt"/>
              <a:ea typeface="+mn-ea"/>
              <a:cs typeface="+mn-cs"/>
            </a:rPr>
            <a:t>am</a:t>
          </a:r>
          <a:r>
            <a:rPr lang="en-US" sz="1400">
              <a:solidFill>
                <a:schemeClr val="dk1"/>
              </a:solidFill>
              <a:effectLst/>
              <a:latin typeface="+mn-lt"/>
              <a:ea typeface="+mn-ea"/>
              <a:cs typeface="+mn-cs"/>
            </a:rPr>
            <a:t>" or "</a:t>
          </a:r>
          <a:r>
            <a:rPr lang="en-US" sz="1400" b="1">
              <a:solidFill>
                <a:schemeClr val="dk1"/>
              </a:solidFill>
              <a:effectLst/>
              <a:latin typeface="+mn-lt"/>
              <a:ea typeface="+mn-ea"/>
              <a:cs typeface="+mn-cs"/>
            </a:rPr>
            <a:t>pm</a:t>
          </a:r>
          <a:r>
            <a:rPr lang="en-US" sz="1400">
              <a:solidFill>
                <a:schemeClr val="dk1"/>
              </a:solidFill>
              <a:effectLst/>
              <a:latin typeface="+mn-lt"/>
              <a:ea typeface="+mn-ea"/>
              <a:cs typeface="+mn-cs"/>
            </a:rPr>
            <a:t>".  If you need to, you can change the names in the </a:t>
          </a:r>
          <a:r>
            <a:rPr lang="en-US" sz="1400" b="1">
              <a:solidFill>
                <a:schemeClr val="dk1"/>
              </a:solidFill>
              <a:effectLst/>
              <a:latin typeface="+mn-lt"/>
              <a:ea typeface="+mn-ea"/>
              <a:cs typeface="+mn-cs"/>
            </a:rPr>
            <a:t>Block/Transition/Break</a:t>
          </a:r>
          <a:r>
            <a:rPr lang="en-US" sz="1400">
              <a:solidFill>
                <a:schemeClr val="dk1"/>
              </a:solidFill>
              <a:effectLst/>
              <a:latin typeface="+mn-lt"/>
              <a:ea typeface="+mn-ea"/>
              <a:cs typeface="+mn-cs"/>
            </a:rPr>
            <a:t> column.</a:t>
          </a:r>
          <a:endParaRPr lang="en-CA" sz="1400">
            <a:effectLst/>
          </a:endParaRPr>
        </a:p>
        <a:p>
          <a:r>
            <a:rPr lang="en-US" sz="1400">
              <a:solidFill>
                <a:schemeClr val="dk1"/>
              </a:solidFill>
              <a:effectLst/>
              <a:latin typeface="+mn-lt"/>
              <a:ea typeface="+mn-ea"/>
              <a:cs typeface="+mn-cs"/>
            </a:rPr>
            <a:t>4. The </a:t>
          </a:r>
          <a:r>
            <a:rPr lang="en-US" sz="1400" b="1">
              <a:solidFill>
                <a:schemeClr val="dk1"/>
              </a:solidFill>
              <a:effectLst/>
              <a:latin typeface="+mn-lt"/>
              <a:ea typeface="+mn-ea"/>
              <a:cs typeface="+mn-cs"/>
            </a:rPr>
            <a:t>Total Minutes</a:t>
          </a:r>
          <a:r>
            <a:rPr lang="en-US" sz="1400">
              <a:solidFill>
                <a:schemeClr val="dk1"/>
              </a:solidFill>
              <a:effectLst/>
              <a:latin typeface="+mn-lt"/>
              <a:ea typeface="+mn-ea"/>
              <a:cs typeface="+mn-cs"/>
            </a:rPr>
            <a:t> column shows the total</a:t>
          </a:r>
          <a:r>
            <a:rPr lang="en-US" sz="1400" baseline="0">
              <a:solidFill>
                <a:schemeClr val="dk1"/>
              </a:solidFill>
              <a:effectLst/>
              <a:latin typeface="+mn-lt"/>
              <a:ea typeface="+mn-ea"/>
              <a:cs typeface="+mn-cs"/>
            </a:rPr>
            <a:t> number of minutes for each block of time.</a:t>
          </a:r>
          <a:endParaRPr lang="en-CA" sz="1400">
            <a:effectLst/>
          </a:endParaRPr>
        </a:p>
        <a:p>
          <a:r>
            <a:rPr lang="en-US" sz="1400">
              <a:solidFill>
                <a:schemeClr val="dk1"/>
              </a:solidFill>
              <a:effectLst/>
              <a:latin typeface="+mn-lt"/>
              <a:ea typeface="+mn-ea"/>
              <a:cs typeface="+mn-cs"/>
            </a:rPr>
            <a:t>5. </a:t>
          </a:r>
          <a:r>
            <a:rPr lang="en-US" sz="1400" b="1" i="1" u="sng">
              <a:solidFill>
                <a:schemeClr val="dk1"/>
              </a:solidFill>
              <a:effectLst/>
              <a:latin typeface="+mn-lt"/>
              <a:ea typeface="+mn-ea"/>
              <a:cs typeface="+mn-cs"/>
            </a:rPr>
            <a:t>IF</a:t>
          </a:r>
          <a:r>
            <a:rPr lang="en-US" sz="1400">
              <a:solidFill>
                <a:schemeClr val="dk1"/>
              </a:solidFill>
              <a:effectLst/>
              <a:latin typeface="+mn-lt"/>
              <a:ea typeface="+mn-ea"/>
              <a:cs typeface="+mn-cs"/>
            </a:rPr>
            <a:t> one the blocks is your prep</a:t>
          </a:r>
          <a:r>
            <a:rPr lang="en-US" sz="1400" baseline="0">
              <a:solidFill>
                <a:schemeClr val="dk1"/>
              </a:solidFill>
              <a:effectLst/>
              <a:latin typeface="+mn-lt"/>
              <a:ea typeface="+mn-ea"/>
              <a:cs typeface="+mn-cs"/>
            </a:rPr>
            <a:t> and you are </a:t>
          </a:r>
          <a:r>
            <a:rPr lang="en-US" sz="1400" b="1" i="1" u="sng" baseline="0">
              <a:solidFill>
                <a:schemeClr val="dk1"/>
              </a:solidFill>
              <a:effectLst/>
              <a:latin typeface="+mn-lt"/>
              <a:ea typeface="+mn-ea"/>
              <a:cs typeface="+mn-cs"/>
            </a:rPr>
            <a:t>FREE</a:t>
          </a:r>
          <a:r>
            <a:rPr lang="en-US" sz="1400" baseline="0">
              <a:solidFill>
                <a:schemeClr val="dk1"/>
              </a:solidFill>
              <a:effectLst/>
              <a:latin typeface="+mn-lt"/>
              <a:ea typeface="+mn-ea"/>
              <a:cs typeface="+mn-cs"/>
            </a:rPr>
            <a:t> to leave the building, etc., you can delete the minutes in the </a:t>
          </a:r>
          <a:r>
            <a:rPr lang="en-US" sz="1400" b="1" baseline="0">
              <a:solidFill>
                <a:schemeClr val="dk1"/>
              </a:solidFill>
              <a:effectLst/>
              <a:latin typeface="+mn-lt"/>
              <a:ea typeface="+mn-ea"/>
              <a:cs typeface="+mn-cs"/>
            </a:rPr>
            <a:t>Instructional Time </a:t>
          </a:r>
          <a:r>
            <a:rPr lang="en-US" sz="1400" baseline="0">
              <a:solidFill>
                <a:schemeClr val="dk1"/>
              </a:solidFill>
              <a:effectLst/>
              <a:latin typeface="+mn-lt"/>
              <a:ea typeface="+mn-ea"/>
              <a:cs typeface="+mn-cs"/>
            </a:rPr>
            <a:t>column and leave the </a:t>
          </a:r>
          <a:r>
            <a:rPr lang="en-US" sz="1400" b="1" baseline="0">
              <a:solidFill>
                <a:schemeClr val="dk1"/>
              </a:solidFill>
              <a:effectLst/>
              <a:latin typeface="+mn-lt"/>
              <a:ea typeface="+mn-ea"/>
              <a:cs typeface="+mn-cs"/>
            </a:rPr>
            <a:t>Prep Minutes </a:t>
          </a:r>
          <a:r>
            <a:rPr lang="en-US" sz="1400" baseline="0">
              <a:solidFill>
                <a:schemeClr val="dk1"/>
              </a:solidFill>
              <a:effectLst/>
              <a:latin typeface="+mn-lt"/>
              <a:ea typeface="+mn-ea"/>
              <a:cs typeface="+mn-cs"/>
            </a:rPr>
            <a:t>column blank.</a:t>
          </a:r>
          <a:endParaRPr lang="en-CA" sz="1400">
            <a:effectLst/>
          </a:endParaRPr>
        </a:p>
        <a:p>
          <a:pPr eaLnBrk="1" fontAlgn="auto" latinLnBrk="0" hangingPunct="1"/>
          <a:r>
            <a:rPr lang="en-US" sz="1400">
              <a:solidFill>
                <a:schemeClr val="dk1"/>
              </a:solidFill>
              <a:effectLst/>
              <a:latin typeface="+mn-lt"/>
              <a:ea typeface="+mn-ea"/>
              <a:cs typeface="+mn-cs"/>
            </a:rPr>
            <a:t>6. </a:t>
          </a:r>
          <a:r>
            <a:rPr lang="en-US" sz="1400" b="1" i="1" u="sng">
              <a:solidFill>
                <a:schemeClr val="dk1"/>
              </a:solidFill>
              <a:effectLst/>
              <a:latin typeface="+mn-lt"/>
              <a:ea typeface="+mn-ea"/>
              <a:cs typeface="+mn-cs"/>
            </a:rPr>
            <a:t>IF</a:t>
          </a:r>
          <a:r>
            <a:rPr lang="en-US" sz="1400">
              <a:solidFill>
                <a:schemeClr val="dk1"/>
              </a:solidFill>
              <a:effectLst/>
              <a:latin typeface="+mn-lt"/>
              <a:ea typeface="+mn-ea"/>
              <a:cs typeface="+mn-cs"/>
            </a:rPr>
            <a:t> one the blocks is your prep</a:t>
          </a:r>
          <a:r>
            <a:rPr lang="en-US" sz="1400" baseline="0">
              <a:solidFill>
                <a:schemeClr val="dk1"/>
              </a:solidFill>
              <a:effectLst/>
              <a:latin typeface="+mn-lt"/>
              <a:ea typeface="+mn-ea"/>
              <a:cs typeface="+mn-cs"/>
            </a:rPr>
            <a:t> and you are </a:t>
          </a:r>
          <a:r>
            <a:rPr lang="en-US" sz="1400" b="1" i="1" u="sng" baseline="0">
              <a:solidFill>
                <a:schemeClr val="dk1"/>
              </a:solidFill>
              <a:effectLst/>
              <a:latin typeface="+mn-lt"/>
              <a:ea typeface="+mn-ea"/>
              <a:cs typeface="+mn-cs"/>
            </a:rPr>
            <a:t>NOT FREE</a:t>
          </a:r>
          <a:r>
            <a:rPr lang="en-US" sz="1400" baseline="0">
              <a:solidFill>
                <a:schemeClr val="dk1"/>
              </a:solidFill>
              <a:effectLst/>
              <a:latin typeface="+mn-lt"/>
              <a:ea typeface="+mn-ea"/>
              <a:cs typeface="+mn-cs"/>
            </a:rPr>
            <a:t> to leave the building, etc., delete the minutes in the </a:t>
          </a:r>
          <a:r>
            <a:rPr lang="en-US" sz="1400" b="1" baseline="0">
              <a:solidFill>
                <a:schemeClr val="dk1"/>
              </a:solidFill>
              <a:effectLst/>
              <a:latin typeface="+mn-lt"/>
              <a:ea typeface="+mn-ea"/>
              <a:cs typeface="+mn-cs"/>
            </a:rPr>
            <a:t>Instructional Minutes </a:t>
          </a:r>
          <a:r>
            <a:rPr lang="en-US" sz="1400" baseline="0">
              <a:solidFill>
                <a:schemeClr val="dk1"/>
              </a:solidFill>
              <a:effectLst/>
              <a:latin typeface="+mn-lt"/>
              <a:ea typeface="+mn-ea"/>
              <a:cs typeface="+mn-cs"/>
            </a:rPr>
            <a:t>column and type the minutes from the </a:t>
          </a:r>
          <a:r>
            <a:rPr lang="en-US" sz="1400" b="1" baseline="0">
              <a:solidFill>
                <a:schemeClr val="dk1"/>
              </a:solidFill>
              <a:effectLst/>
              <a:latin typeface="+mn-lt"/>
              <a:ea typeface="+mn-ea"/>
              <a:cs typeface="+mn-cs"/>
            </a:rPr>
            <a:t>Total Minutes </a:t>
          </a:r>
          <a:r>
            <a:rPr lang="en-US" sz="1400" baseline="0">
              <a:solidFill>
                <a:schemeClr val="dk1"/>
              </a:solidFill>
              <a:effectLst/>
              <a:latin typeface="+mn-lt"/>
              <a:ea typeface="+mn-ea"/>
              <a:cs typeface="+mn-cs"/>
            </a:rPr>
            <a:t>column in the </a:t>
          </a:r>
          <a:r>
            <a:rPr lang="en-US" sz="1400" b="1" baseline="0">
              <a:solidFill>
                <a:schemeClr val="dk1"/>
              </a:solidFill>
              <a:effectLst/>
              <a:latin typeface="+mn-lt"/>
              <a:ea typeface="+mn-ea"/>
              <a:cs typeface="+mn-cs"/>
            </a:rPr>
            <a:t>Prep Minutes</a:t>
          </a:r>
          <a:r>
            <a:rPr lang="en-US" sz="1400" baseline="0">
              <a:solidFill>
                <a:schemeClr val="dk1"/>
              </a:solidFill>
              <a:effectLst/>
              <a:latin typeface="+mn-lt"/>
              <a:ea typeface="+mn-ea"/>
              <a:cs typeface="+mn-cs"/>
            </a:rPr>
            <a:t>.</a:t>
          </a:r>
          <a:endParaRPr lang="en-CA" sz="1400">
            <a:effectLst/>
          </a:endParaRPr>
        </a:p>
        <a:p>
          <a:r>
            <a:rPr lang="en-US" sz="1400">
              <a:solidFill>
                <a:schemeClr val="dk1"/>
              </a:solidFill>
              <a:effectLst/>
              <a:latin typeface="+mn-lt"/>
              <a:ea typeface="+mn-ea"/>
              <a:cs typeface="+mn-cs"/>
            </a:rPr>
            <a:t>7. When entering minutes in </a:t>
          </a:r>
          <a:r>
            <a:rPr lang="en-US" sz="1400" b="1">
              <a:solidFill>
                <a:schemeClr val="dk1"/>
              </a:solidFill>
              <a:effectLst/>
              <a:latin typeface="+mn-lt"/>
              <a:ea typeface="+mn-ea"/>
              <a:cs typeface="+mn-cs"/>
            </a:rPr>
            <a:t>Prep Minutes</a:t>
          </a:r>
          <a:r>
            <a:rPr lang="en-US" sz="1400">
              <a:solidFill>
                <a:schemeClr val="dk1"/>
              </a:solidFill>
              <a:effectLst/>
              <a:latin typeface="+mn-lt"/>
              <a:ea typeface="+mn-ea"/>
              <a:cs typeface="+mn-cs"/>
            </a:rPr>
            <a:t> and </a:t>
          </a:r>
          <a:r>
            <a:rPr lang="en-US" sz="1400" b="1">
              <a:solidFill>
                <a:schemeClr val="dk1"/>
              </a:solidFill>
              <a:effectLst/>
              <a:latin typeface="+mn-lt"/>
              <a:ea typeface="+mn-ea"/>
              <a:cs typeface="+mn-cs"/>
            </a:rPr>
            <a:t>Assigned Minutes</a:t>
          </a:r>
          <a:r>
            <a:rPr lang="en-US" sz="1400">
              <a:solidFill>
                <a:schemeClr val="dk1"/>
              </a:solidFill>
              <a:effectLst/>
              <a:latin typeface="+mn-lt"/>
              <a:ea typeface="+mn-ea"/>
              <a:cs typeface="+mn-cs"/>
            </a:rPr>
            <a:t>, use the following format: </a:t>
          </a:r>
          <a:r>
            <a:rPr lang="en-US" sz="1400" b="1">
              <a:solidFill>
                <a:schemeClr val="dk1"/>
              </a:solidFill>
              <a:effectLst/>
              <a:latin typeface="+mn-lt"/>
              <a:ea typeface="+mn-ea"/>
              <a:cs typeface="+mn-cs"/>
            </a:rPr>
            <a:t>XX</a:t>
          </a:r>
          <a:r>
            <a:rPr lang="en-US" sz="1400">
              <a:solidFill>
                <a:schemeClr val="dk1"/>
              </a:solidFill>
              <a:effectLst/>
              <a:latin typeface="+mn-lt"/>
              <a:ea typeface="+mn-ea"/>
              <a:cs typeface="+mn-cs"/>
            </a:rPr>
            <a:t>, where </a:t>
          </a:r>
          <a:r>
            <a:rPr lang="en-US" sz="1400" b="1">
              <a:solidFill>
                <a:schemeClr val="dk1"/>
              </a:solidFill>
              <a:effectLst/>
              <a:latin typeface="+mn-lt"/>
              <a:ea typeface="+mn-ea"/>
              <a:cs typeface="+mn-cs"/>
            </a:rPr>
            <a:t>XX</a:t>
          </a:r>
          <a:r>
            <a:rPr lang="en-US" sz="1400">
              <a:solidFill>
                <a:schemeClr val="dk1"/>
              </a:solidFill>
              <a:effectLst/>
              <a:latin typeface="+mn-lt"/>
              <a:ea typeface="+mn-ea"/>
              <a:cs typeface="+mn-cs"/>
            </a:rPr>
            <a:t> is the number of minutes.</a:t>
          </a:r>
          <a:endParaRPr lang="en-CA" sz="1400">
            <a:effectLst/>
          </a:endParaRPr>
        </a:p>
        <a:p>
          <a:r>
            <a:rPr lang="en-US" sz="1400">
              <a:solidFill>
                <a:schemeClr val="dk1"/>
              </a:solidFill>
              <a:effectLst/>
              <a:latin typeface="+mn-lt"/>
              <a:ea typeface="+mn-ea"/>
              <a:cs typeface="+mn-cs"/>
            </a:rPr>
            <a:t>8. To return to the start page, click on the </a:t>
          </a:r>
          <a:r>
            <a:rPr lang="en-US" sz="1400" b="1">
              <a:solidFill>
                <a:schemeClr val="dk1"/>
              </a:solidFill>
              <a:effectLst/>
              <a:latin typeface="+mn-lt"/>
              <a:ea typeface="+mn-ea"/>
              <a:cs typeface="+mn-cs"/>
            </a:rPr>
            <a:t>Return to Main</a:t>
          </a:r>
          <a:r>
            <a:rPr lang="en-US" sz="1400">
              <a:solidFill>
                <a:schemeClr val="dk1"/>
              </a:solidFill>
              <a:effectLst/>
              <a:latin typeface="+mn-lt"/>
              <a:ea typeface="+mn-ea"/>
              <a:cs typeface="+mn-cs"/>
            </a:rPr>
            <a:t> link at the top of the page or click on the appropriate tab below to move to that specific day.</a:t>
          </a:r>
          <a:endParaRPr lang="en-CA" sz="1400">
            <a:effectLst/>
          </a:endParaRPr>
        </a:p>
      </xdr:txBody>
    </xdr:sp>
    <xdr:clientData/>
  </xdr:twoCellAnchor>
  <xdr:twoCellAnchor>
    <xdr:from>
      <xdr:col>5</xdr:col>
      <xdr:colOff>171450</xdr:colOff>
      <xdr:row>0</xdr:row>
      <xdr:rowOff>514350</xdr:rowOff>
    </xdr:from>
    <xdr:to>
      <xdr:col>5</xdr:col>
      <xdr:colOff>1047750</xdr:colOff>
      <xdr:row>1</xdr:row>
      <xdr:rowOff>57150</xdr:rowOff>
    </xdr:to>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5924550" y="514350"/>
          <a:ext cx="8763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twoCellAnchor>
    <xdr:from>
      <xdr:col>5</xdr:col>
      <xdr:colOff>171450</xdr:colOff>
      <xdr:row>0</xdr:row>
      <xdr:rowOff>514350</xdr:rowOff>
    </xdr:from>
    <xdr:to>
      <xdr:col>5</xdr:col>
      <xdr:colOff>1047750</xdr:colOff>
      <xdr:row>1</xdr:row>
      <xdr:rowOff>57150</xdr:rowOff>
    </xdr:to>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5924550" y="514350"/>
          <a:ext cx="8763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171450</xdr:colOff>
      <xdr:row>0</xdr:row>
      <xdr:rowOff>514350</xdr:rowOff>
    </xdr:from>
    <xdr:to>
      <xdr:col>5</xdr:col>
      <xdr:colOff>1047750</xdr:colOff>
      <xdr:row>1</xdr:row>
      <xdr:rowOff>57150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5819775" y="514350"/>
          <a:ext cx="8763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twoCellAnchor>
    <xdr:from>
      <xdr:col>5</xdr:col>
      <xdr:colOff>171450</xdr:colOff>
      <xdr:row>0</xdr:row>
      <xdr:rowOff>514350</xdr:rowOff>
    </xdr:from>
    <xdr:to>
      <xdr:col>5</xdr:col>
      <xdr:colOff>1047750</xdr:colOff>
      <xdr:row>1</xdr:row>
      <xdr:rowOff>57150</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5819775" y="514350"/>
          <a:ext cx="8763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twoCellAnchor>
    <xdr:from>
      <xdr:col>8</xdr:col>
      <xdr:colOff>0</xdr:colOff>
      <xdr:row>35</xdr:row>
      <xdr:rowOff>266700</xdr:rowOff>
    </xdr:from>
    <xdr:to>
      <xdr:col>12</xdr:col>
      <xdr:colOff>292100</xdr:colOff>
      <xdr:row>38</xdr:row>
      <xdr:rowOff>12700</xdr:rowOff>
    </xdr:to>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7861300" y="13144500"/>
          <a:ext cx="3632200" cy="1206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Are your Prep</a:t>
          </a:r>
          <a:r>
            <a:rPr lang="en-US" sz="1400" b="1" baseline="0"/>
            <a:t> Minutes and/or Assigned Minutes cells 0 and you had prep and/or assigned time today?  If so, you need to enter your minutes in the correct cells.</a:t>
          </a:r>
          <a:endParaRPr lang="en-US" sz="1400" b="1"/>
        </a:p>
      </xdr:txBody>
    </xdr:sp>
    <xdr:clientData/>
  </xdr:twoCellAnchor>
  <xdr:twoCellAnchor>
    <xdr:from>
      <xdr:col>8</xdr:col>
      <xdr:colOff>0</xdr:colOff>
      <xdr:row>3</xdr:row>
      <xdr:rowOff>0</xdr:rowOff>
    </xdr:from>
    <xdr:to>
      <xdr:col>14</xdr:col>
      <xdr:colOff>114300</xdr:colOff>
      <xdr:row>22</xdr:row>
      <xdr:rowOff>133351</xdr:rowOff>
    </xdr:to>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9163050" y="2095500"/>
          <a:ext cx="4800600" cy="65532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solidFill>
                <a:schemeClr val="dk1"/>
              </a:solidFill>
              <a:effectLst/>
              <a:latin typeface="+mn-lt"/>
              <a:ea typeface="+mn-ea"/>
              <a:cs typeface="+mn-cs"/>
            </a:rPr>
            <a:t>Hours of Work Spreadsheet Tips and Tricks</a:t>
          </a:r>
        </a:p>
        <a:p>
          <a:endParaRPr lang="en-CA" sz="1400">
            <a:effectLst/>
          </a:endParaRPr>
        </a:p>
        <a:p>
          <a:r>
            <a:rPr lang="en-US" sz="1400">
              <a:solidFill>
                <a:schemeClr val="dk1"/>
              </a:solidFill>
              <a:effectLst/>
              <a:latin typeface="+mn-lt"/>
              <a:ea typeface="+mn-ea"/>
              <a:cs typeface="+mn-cs"/>
            </a:rPr>
            <a:t>1. Cells with a </a:t>
          </a:r>
          <a:r>
            <a:rPr lang="en-US" sz="1400" b="1">
              <a:solidFill>
                <a:schemeClr val="dk1"/>
              </a:solidFill>
              <a:effectLst/>
              <a:latin typeface="+mn-lt"/>
              <a:ea typeface="+mn-ea"/>
              <a:cs typeface="+mn-cs"/>
            </a:rPr>
            <a:t>red triangle </a:t>
          </a:r>
          <a:r>
            <a:rPr lang="en-US" sz="1400">
              <a:solidFill>
                <a:schemeClr val="dk1"/>
              </a:solidFill>
              <a:effectLst/>
              <a:latin typeface="+mn-lt"/>
              <a:ea typeface="+mn-ea"/>
              <a:cs typeface="+mn-cs"/>
            </a:rPr>
            <a:t>in the top right corner have a comment that can be displayed by placing your pointer on the cell.</a:t>
          </a:r>
          <a:endParaRPr lang="en-CA" sz="1400">
            <a:effectLst/>
          </a:endParaRPr>
        </a:p>
        <a:p>
          <a:r>
            <a:rPr lang="en-US" sz="1400">
              <a:solidFill>
                <a:schemeClr val="dk1"/>
              </a:solidFill>
              <a:effectLst/>
              <a:latin typeface="+mn-lt"/>
              <a:ea typeface="+mn-ea"/>
              <a:cs typeface="+mn-cs"/>
            </a:rPr>
            <a:t>2. Dark grey cells do not require any information.</a:t>
          </a:r>
          <a:endParaRPr lang="en-CA" sz="1400">
            <a:effectLst/>
          </a:endParaRPr>
        </a:p>
        <a:p>
          <a:r>
            <a:rPr lang="en-US" sz="1400">
              <a:solidFill>
                <a:schemeClr val="dk1"/>
              </a:solidFill>
              <a:effectLst/>
              <a:latin typeface="+mn-lt"/>
              <a:ea typeface="+mn-ea"/>
              <a:cs typeface="+mn-cs"/>
            </a:rPr>
            <a:t>3. Begin by entering your timetable information under the columns </a:t>
          </a:r>
          <a:r>
            <a:rPr lang="en-US" sz="1400" b="1">
              <a:solidFill>
                <a:schemeClr val="dk1"/>
              </a:solidFill>
              <a:effectLst/>
              <a:latin typeface="+mn-lt"/>
              <a:ea typeface="+mn-ea"/>
              <a:cs typeface="+mn-cs"/>
            </a:rPr>
            <a:t>Block/Transition/Break</a:t>
          </a:r>
          <a:r>
            <a:rPr lang="en-US" sz="1400">
              <a:solidFill>
                <a:schemeClr val="dk1"/>
              </a:solidFill>
              <a:effectLst/>
              <a:latin typeface="+mn-lt"/>
              <a:ea typeface="+mn-ea"/>
              <a:cs typeface="+mn-cs"/>
            </a:rPr>
            <a:t>, </a:t>
          </a:r>
          <a:r>
            <a:rPr lang="en-US" sz="1400" b="1">
              <a:solidFill>
                <a:schemeClr val="dk1"/>
              </a:solidFill>
              <a:effectLst/>
              <a:latin typeface="+mn-lt"/>
              <a:ea typeface="+mn-ea"/>
              <a:cs typeface="+mn-cs"/>
            </a:rPr>
            <a:t>Start Time</a:t>
          </a:r>
          <a:r>
            <a:rPr lang="en-US" sz="1400">
              <a:solidFill>
                <a:schemeClr val="dk1"/>
              </a:solidFill>
              <a:effectLst/>
              <a:latin typeface="+mn-lt"/>
              <a:ea typeface="+mn-ea"/>
              <a:cs typeface="+mn-cs"/>
            </a:rPr>
            <a:t>, and </a:t>
          </a:r>
          <a:r>
            <a:rPr lang="en-US" sz="1400" b="1">
              <a:solidFill>
                <a:schemeClr val="dk1"/>
              </a:solidFill>
              <a:effectLst/>
              <a:latin typeface="+mn-lt"/>
              <a:ea typeface="+mn-ea"/>
              <a:cs typeface="+mn-cs"/>
            </a:rPr>
            <a:t>End Time</a:t>
          </a:r>
          <a:r>
            <a:rPr lang="en-US" sz="1400">
              <a:solidFill>
                <a:schemeClr val="dk1"/>
              </a:solidFill>
              <a:effectLst/>
              <a:latin typeface="+mn-lt"/>
              <a:ea typeface="+mn-ea"/>
              <a:cs typeface="+mn-cs"/>
            </a:rPr>
            <a:t>. You need to enter the time using "</a:t>
          </a:r>
          <a:r>
            <a:rPr lang="en-US" sz="1400" b="1">
              <a:solidFill>
                <a:schemeClr val="dk1"/>
              </a:solidFill>
              <a:effectLst/>
              <a:latin typeface="+mn-lt"/>
              <a:ea typeface="+mn-ea"/>
              <a:cs typeface="+mn-cs"/>
            </a:rPr>
            <a:t>am</a:t>
          </a:r>
          <a:r>
            <a:rPr lang="en-US" sz="1400">
              <a:solidFill>
                <a:schemeClr val="dk1"/>
              </a:solidFill>
              <a:effectLst/>
              <a:latin typeface="+mn-lt"/>
              <a:ea typeface="+mn-ea"/>
              <a:cs typeface="+mn-cs"/>
            </a:rPr>
            <a:t>" or "</a:t>
          </a:r>
          <a:r>
            <a:rPr lang="en-US" sz="1400" b="1">
              <a:solidFill>
                <a:schemeClr val="dk1"/>
              </a:solidFill>
              <a:effectLst/>
              <a:latin typeface="+mn-lt"/>
              <a:ea typeface="+mn-ea"/>
              <a:cs typeface="+mn-cs"/>
            </a:rPr>
            <a:t>pm</a:t>
          </a:r>
          <a:r>
            <a:rPr lang="en-US" sz="1400">
              <a:solidFill>
                <a:schemeClr val="dk1"/>
              </a:solidFill>
              <a:effectLst/>
              <a:latin typeface="+mn-lt"/>
              <a:ea typeface="+mn-ea"/>
              <a:cs typeface="+mn-cs"/>
            </a:rPr>
            <a:t>".  If you need to, you can change the names in the </a:t>
          </a:r>
          <a:r>
            <a:rPr lang="en-US" sz="1400" b="1">
              <a:solidFill>
                <a:schemeClr val="dk1"/>
              </a:solidFill>
              <a:effectLst/>
              <a:latin typeface="+mn-lt"/>
              <a:ea typeface="+mn-ea"/>
              <a:cs typeface="+mn-cs"/>
            </a:rPr>
            <a:t>Block/Transition/Break</a:t>
          </a:r>
          <a:r>
            <a:rPr lang="en-US" sz="1400">
              <a:solidFill>
                <a:schemeClr val="dk1"/>
              </a:solidFill>
              <a:effectLst/>
              <a:latin typeface="+mn-lt"/>
              <a:ea typeface="+mn-ea"/>
              <a:cs typeface="+mn-cs"/>
            </a:rPr>
            <a:t> column.</a:t>
          </a:r>
          <a:endParaRPr lang="en-CA" sz="1400">
            <a:effectLst/>
          </a:endParaRPr>
        </a:p>
        <a:p>
          <a:r>
            <a:rPr lang="en-US" sz="1400">
              <a:solidFill>
                <a:schemeClr val="dk1"/>
              </a:solidFill>
              <a:effectLst/>
              <a:latin typeface="+mn-lt"/>
              <a:ea typeface="+mn-ea"/>
              <a:cs typeface="+mn-cs"/>
            </a:rPr>
            <a:t>4. The </a:t>
          </a:r>
          <a:r>
            <a:rPr lang="en-US" sz="1400" b="1">
              <a:solidFill>
                <a:schemeClr val="dk1"/>
              </a:solidFill>
              <a:effectLst/>
              <a:latin typeface="+mn-lt"/>
              <a:ea typeface="+mn-ea"/>
              <a:cs typeface="+mn-cs"/>
            </a:rPr>
            <a:t>Total Minutes</a:t>
          </a:r>
          <a:r>
            <a:rPr lang="en-US" sz="1400">
              <a:solidFill>
                <a:schemeClr val="dk1"/>
              </a:solidFill>
              <a:effectLst/>
              <a:latin typeface="+mn-lt"/>
              <a:ea typeface="+mn-ea"/>
              <a:cs typeface="+mn-cs"/>
            </a:rPr>
            <a:t> column shows the total</a:t>
          </a:r>
          <a:r>
            <a:rPr lang="en-US" sz="1400" baseline="0">
              <a:solidFill>
                <a:schemeClr val="dk1"/>
              </a:solidFill>
              <a:effectLst/>
              <a:latin typeface="+mn-lt"/>
              <a:ea typeface="+mn-ea"/>
              <a:cs typeface="+mn-cs"/>
            </a:rPr>
            <a:t> number of minutes for each block of time.</a:t>
          </a:r>
          <a:endParaRPr lang="en-CA" sz="1400">
            <a:effectLst/>
          </a:endParaRPr>
        </a:p>
        <a:p>
          <a:r>
            <a:rPr lang="en-US" sz="1400">
              <a:solidFill>
                <a:schemeClr val="dk1"/>
              </a:solidFill>
              <a:effectLst/>
              <a:latin typeface="+mn-lt"/>
              <a:ea typeface="+mn-ea"/>
              <a:cs typeface="+mn-cs"/>
            </a:rPr>
            <a:t>5. </a:t>
          </a:r>
          <a:r>
            <a:rPr lang="en-US" sz="1400" b="1" i="1" u="sng">
              <a:solidFill>
                <a:schemeClr val="dk1"/>
              </a:solidFill>
              <a:effectLst/>
              <a:latin typeface="+mn-lt"/>
              <a:ea typeface="+mn-ea"/>
              <a:cs typeface="+mn-cs"/>
            </a:rPr>
            <a:t>IF</a:t>
          </a:r>
          <a:r>
            <a:rPr lang="en-US" sz="1400">
              <a:solidFill>
                <a:schemeClr val="dk1"/>
              </a:solidFill>
              <a:effectLst/>
              <a:latin typeface="+mn-lt"/>
              <a:ea typeface="+mn-ea"/>
              <a:cs typeface="+mn-cs"/>
            </a:rPr>
            <a:t> one the blocks is your prep</a:t>
          </a:r>
          <a:r>
            <a:rPr lang="en-US" sz="1400" baseline="0">
              <a:solidFill>
                <a:schemeClr val="dk1"/>
              </a:solidFill>
              <a:effectLst/>
              <a:latin typeface="+mn-lt"/>
              <a:ea typeface="+mn-ea"/>
              <a:cs typeface="+mn-cs"/>
            </a:rPr>
            <a:t> and you are </a:t>
          </a:r>
          <a:r>
            <a:rPr lang="en-US" sz="1400" b="1" i="1" u="sng" baseline="0">
              <a:solidFill>
                <a:schemeClr val="dk1"/>
              </a:solidFill>
              <a:effectLst/>
              <a:latin typeface="+mn-lt"/>
              <a:ea typeface="+mn-ea"/>
              <a:cs typeface="+mn-cs"/>
            </a:rPr>
            <a:t>FREE</a:t>
          </a:r>
          <a:r>
            <a:rPr lang="en-US" sz="1400" baseline="0">
              <a:solidFill>
                <a:schemeClr val="dk1"/>
              </a:solidFill>
              <a:effectLst/>
              <a:latin typeface="+mn-lt"/>
              <a:ea typeface="+mn-ea"/>
              <a:cs typeface="+mn-cs"/>
            </a:rPr>
            <a:t> to leave the building, etc., you can delete the minutes in the </a:t>
          </a:r>
          <a:r>
            <a:rPr lang="en-US" sz="1400" b="1" baseline="0">
              <a:solidFill>
                <a:schemeClr val="dk1"/>
              </a:solidFill>
              <a:effectLst/>
              <a:latin typeface="+mn-lt"/>
              <a:ea typeface="+mn-ea"/>
              <a:cs typeface="+mn-cs"/>
            </a:rPr>
            <a:t>Instructional Time </a:t>
          </a:r>
          <a:r>
            <a:rPr lang="en-US" sz="1400" baseline="0">
              <a:solidFill>
                <a:schemeClr val="dk1"/>
              </a:solidFill>
              <a:effectLst/>
              <a:latin typeface="+mn-lt"/>
              <a:ea typeface="+mn-ea"/>
              <a:cs typeface="+mn-cs"/>
            </a:rPr>
            <a:t>column and leave the </a:t>
          </a:r>
          <a:r>
            <a:rPr lang="en-US" sz="1400" b="1" baseline="0">
              <a:solidFill>
                <a:schemeClr val="dk1"/>
              </a:solidFill>
              <a:effectLst/>
              <a:latin typeface="+mn-lt"/>
              <a:ea typeface="+mn-ea"/>
              <a:cs typeface="+mn-cs"/>
            </a:rPr>
            <a:t>Prep Minutes </a:t>
          </a:r>
          <a:r>
            <a:rPr lang="en-US" sz="1400" baseline="0">
              <a:solidFill>
                <a:schemeClr val="dk1"/>
              </a:solidFill>
              <a:effectLst/>
              <a:latin typeface="+mn-lt"/>
              <a:ea typeface="+mn-ea"/>
              <a:cs typeface="+mn-cs"/>
            </a:rPr>
            <a:t>column blank.</a:t>
          </a:r>
          <a:endParaRPr lang="en-CA" sz="1400">
            <a:effectLst/>
          </a:endParaRPr>
        </a:p>
        <a:p>
          <a:pPr eaLnBrk="1" fontAlgn="auto" latinLnBrk="0" hangingPunct="1"/>
          <a:r>
            <a:rPr lang="en-US" sz="1400">
              <a:solidFill>
                <a:schemeClr val="dk1"/>
              </a:solidFill>
              <a:effectLst/>
              <a:latin typeface="+mn-lt"/>
              <a:ea typeface="+mn-ea"/>
              <a:cs typeface="+mn-cs"/>
            </a:rPr>
            <a:t>6. </a:t>
          </a:r>
          <a:r>
            <a:rPr lang="en-US" sz="1400" b="1" i="1" u="sng">
              <a:solidFill>
                <a:schemeClr val="dk1"/>
              </a:solidFill>
              <a:effectLst/>
              <a:latin typeface="+mn-lt"/>
              <a:ea typeface="+mn-ea"/>
              <a:cs typeface="+mn-cs"/>
            </a:rPr>
            <a:t>IF</a:t>
          </a:r>
          <a:r>
            <a:rPr lang="en-US" sz="1400">
              <a:solidFill>
                <a:schemeClr val="dk1"/>
              </a:solidFill>
              <a:effectLst/>
              <a:latin typeface="+mn-lt"/>
              <a:ea typeface="+mn-ea"/>
              <a:cs typeface="+mn-cs"/>
            </a:rPr>
            <a:t> one the blocks is your prep</a:t>
          </a:r>
          <a:r>
            <a:rPr lang="en-US" sz="1400" baseline="0">
              <a:solidFill>
                <a:schemeClr val="dk1"/>
              </a:solidFill>
              <a:effectLst/>
              <a:latin typeface="+mn-lt"/>
              <a:ea typeface="+mn-ea"/>
              <a:cs typeface="+mn-cs"/>
            </a:rPr>
            <a:t> and you are </a:t>
          </a:r>
          <a:r>
            <a:rPr lang="en-US" sz="1400" b="1" i="1" u="sng" baseline="0">
              <a:solidFill>
                <a:schemeClr val="dk1"/>
              </a:solidFill>
              <a:effectLst/>
              <a:latin typeface="+mn-lt"/>
              <a:ea typeface="+mn-ea"/>
              <a:cs typeface="+mn-cs"/>
            </a:rPr>
            <a:t>NOT FREE</a:t>
          </a:r>
          <a:r>
            <a:rPr lang="en-US" sz="1400" baseline="0">
              <a:solidFill>
                <a:schemeClr val="dk1"/>
              </a:solidFill>
              <a:effectLst/>
              <a:latin typeface="+mn-lt"/>
              <a:ea typeface="+mn-ea"/>
              <a:cs typeface="+mn-cs"/>
            </a:rPr>
            <a:t> to leave the building, etc., delete the minutes in the </a:t>
          </a:r>
          <a:r>
            <a:rPr lang="en-US" sz="1400" b="1" baseline="0">
              <a:solidFill>
                <a:schemeClr val="dk1"/>
              </a:solidFill>
              <a:effectLst/>
              <a:latin typeface="+mn-lt"/>
              <a:ea typeface="+mn-ea"/>
              <a:cs typeface="+mn-cs"/>
            </a:rPr>
            <a:t>Instructional Minutes </a:t>
          </a:r>
          <a:r>
            <a:rPr lang="en-US" sz="1400" baseline="0">
              <a:solidFill>
                <a:schemeClr val="dk1"/>
              </a:solidFill>
              <a:effectLst/>
              <a:latin typeface="+mn-lt"/>
              <a:ea typeface="+mn-ea"/>
              <a:cs typeface="+mn-cs"/>
            </a:rPr>
            <a:t>column and type the minutes from the </a:t>
          </a:r>
          <a:r>
            <a:rPr lang="en-US" sz="1400" b="1" baseline="0">
              <a:solidFill>
                <a:schemeClr val="dk1"/>
              </a:solidFill>
              <a:effectLst/>
              <a:latin typeface="+mn-lt"/>
              <a:ea typeface="+mn-ea"/>
              <a:cs typeface="+mn-cs"/>
            </a:rPr>
            <a:t>Total Minutes </a:t>
          </a:r>
          <a:r>
            <a:rPr lang="en-US" sz="1400" baseline="0">
              <a:solidFill>
                <a:schemeClr val="dk1"/>
              </a:solidFill>
              <a:effectLst/>
              <a:latin typeface="+mn-lt"/>
              <a:ea typeface="+mn-ea"/>
              <a:cs typeface="+mn-cs"/>
            </a:rPr>
            <a:t>column in the </a:t>
          </a:r>
          <a:r>
            <a:rPr lang="en-US" sz="1400" b="1" baseline="0">
              <a:solidFill>
                <a:schemeClr val="dk1"/>
              </a:solidFill>
              <a:effectLst/>
              <a:latin typeface="+mn-lt"/>
              <a:ea typeface="+mn-ea"/>
              <a:cs typeface="+mn-cs"/>
            </a:rPr>
            <a:t>Prep Minutes</a:t>
          </a:r>
          <a:r>
            <a:rPr lang="en-US" sz="1400" baseline="0">
              <a:solidFill>
                <a:schemeClr val="dk1"/>
              </a:solidFill>
              <a:effectLst/>
              <a:latin typeface="+mn-lt"/>
              <a:ea typeface="+mn-ea"/>
              <a:cs typeface="+mn-cs"/>
            </a:rPr>
            <a:t>.</a:t>
          </a:r>
          <a:endParaRPr lang="en-CA" sz="1400">
            <a:effectLst/>
          </a:endParaRPr>
        </a:p>
        <a:p>
          <a:r>
            <a:rPr lang="en-US" sz="1400">
              <a:solidFill>
                <a:schemeClr val="dk1"/>
              </a:solidFill>
              <a:effectLst/>
              <a:latin typeface="+mn-lt"/>
              <a:ea typeface="+mn-ea"/>
              <a:cs typeface="+mn-cs"/>
            </a:rPr>
            <a:t>7. When entering minutes in </a:t>
          </a:r>
          <a:r>
            <a:rPr lang="en-US" sz="1400" b="1">
              <a:solidFill>
                <a:schemeClr val="dk1"/>
              </a:solidFill>
              <a:effectLst/>
              <a:latin typeface="+mn-lt"/>
              <a:ea typeface="+mn-ea"/>
              <a:cs typeface="+mn-cs"/>
            </a:rPr>
            <a:t>Prep Minutes</a:t>
          </a:r>
          <a:r>
            <a:rPr lang="en-US" sz="1400">
              <a:solidFill>
                <a:schemeClr val="dk1"/>
              </a:solidFill>
              <a:effectLst/>
              <a:latin typeface="+mn-lt"/>
              <a:ea typeface="+mn-ea"/>
              <a:cs typeface="+mn-cs"/>
            </a:rPr>
            <a:t> and </a:t>
          </a:r>
          <a:r>
            <a:rPr lang="en-US" sz="1400" b="1">
              <a:solidFill>
                <a:schemeClr val="dk1"/>
              </a:solidFill>
              <a:effectLst/>
              <a:latin typeface="+mn-lt"/>
              <a:ea typeface="+mn-ea"/>
              <a:cs typeface="+mn-cs"/>
            </a:rPr>
            <a:t>Assigned Minutes</a:t>
          </a:r>
          <a:r>
            <a:rPr lang="en-US" sz="1400">
              <a:solidFill>
                <a:schemeClr val="dk1"/>
              </a:solidFill>
              <a:effectLst/>
              <a:latin typeface="+mn-lt"/>
              <a:ea typeface="+mn-ea"/>
              <a:cs typeface="+mn-cs"/>
            </a:rPr>
            <a:t>, use the following format: </a:t>
          </a:r>
          <a:r>
            <a:rPr lang="en-US" sz="1400" b="1">
              <a:solidFill>
                <a:schemeClr val="dk1"/>
              </a:solidFill>
              <a:effectLst/>
              <a:latin typeface="+mn-lt"/>
              <a:ea typeface="+mn-ea"/>
              <a:cs typeface="+mn-cs"/>
            </a:rPr>
            <a:t>XX</a:t>
          </a:r>
          <a:r>
            <a:rPr lang="en-US" sz="1400">
              <a:solidFill>
                <a:schemeClr val="dk1"/>
              </a:solidFill>
              <a:effectLst/>
              <a:latin typeface="+mn-lt"/>
              <a:ea typeface="+mn-ea"/>
              <a:cs typeface="+mn-cs"/>
            </a:rPr>
            <a:t>, where </a:t>
          </a:r>
          <a:r>
            <a:rPr lang="en-US" sz="1400" b="1">
              <a:solidFill>
                <a:schemeClr val="dk1"/>
              </a:solidFill>
              <a:effectLst/>
              <a:latin typeface="+mn-lt"/>
              <a:ea typeface="+mn-ea"/>
              <a:cs typeface="+mn-cs"/>
            </a:rPr>
            <a:t>XX</a:t>
          </a:r>
          <a:r>
            <a:rPr lang="en-US" sz="1400">
              <a:solidFill>
                <a:schemeClr val="dk1"/>
              </a:solidFill>
              <a:effectLst/>
              <a:latin typeface="+mn-lt"/>
              <a:ea typeface="+mn-ea"/>
              <a:cs typeface="+mn-cs"/>
            </a:rPr>
            <a:t> is the number of minutes.</a:t>
          </a:r>
          <a:endParaRPr lang="en-CA" sz="1400">
            <a:effectLst/>
          </a:endParaRPr>
        </a:p>
        <a:p>
          <a:r>
            <a:rPr lang="en-US" sz="1400">
              <a:solidFill>
                <a:schemeClr val="dk1"/>
              </a:solidFill>
              <a:effectLst/>
              <a:latin typeface="+mn-lt"/>
              <a:ea typeface="+mn-ea"/>
              <a:cs typeface="+mn-cs"/>
            </a:rPr>
            <a:t>8. To return to the start page, click on the </a:t>
          </a:r>
          <a:r>
            <a:rPr lang="en-US" sz="1400" b="1">
              <a:solidFill>
                <a:schemeClr val="dk1"/>
              </a:solidFill>
              <a:effectLst/>
              <a:latin typeface="+mn-lt"/>
              <a:ea typeface="+mn-ea"/>
              <a:cs typeface="+mn-cs"/>
            </a:rPr>
            <a:t>Return to Main</a:t>
          </a:r>
          <a:r>
            <a:rPr lang="en-US" sz="1400">
              <a:solidFill>
                <a:schemeClr val="dk1"/>
              </a:solidFill>
              <a:effectLst/>
              <a:latin typeface="+mn-lt"/>
              <a:ea typeface="+mn-ea"/>
              <a:cs typeface="+mn-cs"/>
            </a:rPr>
            <a:t> link at the top of the page or click on the appropriate tab below to move to that specific day.</a:t>
          </a:r>
          <a:endParaRPr lang="en-CA" sz="1400">
            <a:effectLst/>
          </a:endParaRPr>
        </a:p>
      </xdr:txBody>
    </xdr:sp>
    <xdr:clientData/>
  </xdr:twoCellAnchor>
  <xdr:twoCellAnchor>
    <xdr:from>
      <xdr:col>5</xdr:col>
      <xdr:colOff>171450</xdr:colOff>
      <xdr:row>0</xdr:row>
      <xdr:rowOff>514350</xdr:rowOff>
    </xdr:from>
    <xdr:to>
      <xdr:col>5</xdr:col>
      <xdr:colOff>1047750</xdr:colOff>
      <xdr:row>1</xdr:row>
      <xdr:rowOff>57150</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5924550" y="514350"/>
          <a:ext cx="8763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twoCellAnchor>
    <xdr:from>
      <xdr:col>5</xdr:col>
      <xdr:colOff>171450</xdr:colOff>
      <xdr:row>0</xdr:row>
      <xdr:rowOff>514350</xdr:rowOff>
    </xdr:from>
    <xdr:to>
      <xdr:col>5</xdr:col>
      <xdr:colOff>1047750</xdr:colOff>
      <xdr:row>1</xdr:row>
      <xdr:rowOff>57150</xdr:rowOff>
    </xdr:to>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5924550" y="514350"/>
          <a:ext cx="8763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171450</xdr:colOff>
      <xdr:row>0</xdr:row>
      <xdr:rowOff>514350</xdr:rowOff>
    </xdr:from>
    <xdr:to>
      <xdr:col>5</xdr:col>
      <xdr:colOff>1047750</xdr:colOff>
      <xdr:row>1</xdr:row>
      <xdr:rowOff>57150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5819775" y="514350"/>
          <a:ext cx="8763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twoCellAnchor>
    <xdr:from>
      <xdr:col>5</xdr:col>
      <xdr:colOff>171450</xdr:colOff>
      <xdr:row>0</xdr:row>
      <xdr:rowOff>514350</xdr:rowOff>
    </xdr:from>
    <xdr:to>
      <xdr:col>5</xdr:col>
      <xdr:colOff>1047750</xdr:colOff>
      <xdr:row>1</xdr:row>
      <xdr:rowOff>57150</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5819775" y="514350"/>
          <a:ext cx="8763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twoCellAnchor>
    <xdr:from>
      <xdr:col>8</xdr:col>
      <xdr:colOff>0</xdr:colOff>
      <xdr:row>35</xdr:row>
      <xdr:rowOff>254000</xdr:rowOff>
    </xdr:from>
    <xdr:to>
      <xdr:col>12</xdr:col>
      <xdr:colOff>279400</xdr:colOff>
      <xdr:row>38</xdr:row>
      <xdr:rowOff>12700</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7937500" y="13144500"/>
          <a:ext cx="3632200" cy="1206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Are your Prep</a:t>
          </a:r>
          <a:r>
            <a:rPr lang="en-US" sz="1400" b="1" baseline="0"/>
            <a:t> Minutes and/or Assigned Minutes cells 0 and you had prep and/or assigned time today?  If so, you need to enter your minutes in the correct cells.</a:t>
          </a:r>
          <a:endParaRPr lang="en-US" sz="1400" b="1"/>
        </a:p>
      </xdr:txBody>
    </xdr:sp>
    <xdr:clientData/>
  </xdr:twoCellAnchor>
  <xdr:twoCellAnchor>
    <xdr:from>
      <xdr:col>8</xdr:col>
      <xdr:colOff>0</xdr:colOff>
      <xdr:row>3</xdr:row>
      <xdr:rowOff>0</xdr:rowOff>
    </xdr:from>
    <xdr:to>
      <xdr:col>14</xdr:col>
      <xdr:colOff>95250</xdr:colOff>
      <xdr:row>22</xdr:row>
      <xdr:rowOff>133351</xdr:rowOff>
    </xdr:to>
    <xdr:sp macro="" textlink="">
      <xdr:nvSpPr>
        <xdr:cNvPr id="6" name="TextBox 5">
          <a:extLst>
            <a:ext uri="{FF2B5EF4-FFF2-40B4-BE49-F238E27FC236}">
              <a16:creationId xmlns:a16="http://schemas.microsoft.com/office/drawing/2014/main" id="{00000000-0008-0000-0500-000006000000}"/>
            </a:ext>
          </a:extLst>
        </xdr:cNvPr>
        <xdr:cNvSpPr txBox="1"/>
      </xdr:nvSpPr>
      <xdr:spPr>
        <a:xfrm>
          <a:off x="9220200" y="2095500"/>
          <a:ext cx="4800600" cy="65532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solidFill>
                <a:schemeClr val="dk1"/>
              </a:solidFill>
              <a:effectLst/>
              <a:latin typeface="+mn-lt"/>
              <a:ea typeface="+mn-ea"/>
              <a:cs typeface="+mn-cs"/>
            </a:rPr>
            <a:t>Hours of Work Spreadsheet Tips and Tricks</a:t>
          </a:r>
        </a:p>
        <a:p>
          <a:endParaRPr lang="en-CA" sz="1400">
            <a:effectLst/>
          </a:endParaRPr>
        </a:p>
        <a:p>
          <a:r>
            <a:rPr lang="en-US" sz="1400">
              <a:solidFill>
                <a:schemeClr val="dk1"/>
              </a:solidFill>
              <a:effectLst/>
              <a:latin typeface="+mn-lt"/>
              <a:ea typeface="+mn-ea"/>
              <a:cs typeface="+mn-cs"/>
            </a:rPr>
            <a:t>1. Cells with a </a:t>
          </a:r>
          <a:r>
            <a:rPr lang="en-US" sz="1400" b="1">
              <a:solidFill>
                <a:schemeClr val="dk1"/>
              </a:solidFill>
              <a:effectLst/>
              <a:latin typeface="+mn-lt"/>
              <a:ea typeface="+mn-ea"/>
              <a:cs typeface="+mn-cs"/>
            </a:rPr>
            <a:t>red triangle </a:t>
          </a:r>
          <a:r>
            <a:rPr lang="en-US" sz="1400">
              <a:solidFill>
                <a:schemeClr val="dk1"/>
              </a:solidFill>
              <a:effectLst/>
              <a:latin typeface="+mn-lt"/>
              <a:ea typeface="+mn-ea"/>
              <a:cs typeface="+mn-cs"/>
            </a:rPr>
            <a:t>in the top right corner have a comment that can be displayed by placing your pointer on the cell.</a:t>
          </a:r>
          <a:endParaRPr lang="en-CA" sz="1400">
            <a:effectLst/>
          </a:endParaRPr>
        </a:p>
        <a:p>
          <a:r>
            <a:rPr lang="en-US" sz="1400">
              <a:solidFill>
                <a:schemeClr val="dk1"/>
              </a:solidFill>
              <a:effectLst/>
              <a:latin typeface="+mn-lt"/>
              <a:ea typeface="+mn-ea"/>
              <a:cs typeface="+mn-cs"/>
            </a:rPr>
            <a:t>2. Dark grey cells do not require any information.</a:t>
          </a:r>
          <a:endParaRPr lang="en-CA" sz="1400">
            <a:effectLst/>
          </a:endParaRPr>
        </a:p>
        <a:p>
          <a:r>
            <a:rPr lang="en-US" sz="1400">
              <a:solidFill>
                <a:schemeClr val="dk1"/>
              </a:solidFill>
              <a:effectLst/>
              <a:latin typeface="+mn-lt"/>
              <a:ea typeface="+mn-ea"/>
              <a:cs typeface="+mn-cs"/>
            </a:rPr>
            <a:t>3. Begin by entering your timetable information under the columns </a:t>
          </a:r>
          <a:r>
            <a:rPr lang="en-US" sz="1400" b="1">
              <a:solidFill>
                <a:schemeClr val="dk1"/>
              </a:solidFill>
              <a:effectLst/>
              <a:latin typeface="+mn-lt"/>
              <a:ea typeface="+mn-ea"/>
              <a:cs typeface="+mn-cs"/>
            </a:rPr>
            <a:t>Block/Transition/Break</a:t>
          </a:r>
          <a:r>
            <a:rPr lang="en-US" sz="1400">
              <a:solidFill>
                <a:schemeClr val="dk1"/>
              </a:solidFill>
              <a:effectLst/>
              <a:latin typeface="+mn-lt"/>
              <a:ea typeface="+mn-ea"/>
              <a:cs typeface="+mn-cs"/>
            </a:rPr>
            <a:t>, </a:t>
          </a:r>
          <a:r>
            <a:rPr lang="en-US" sz="1400" b="1">
              <a:solidFill>
                <a:schemeClr val="dk1"/>
              </a:solidFill>
              <a:effectLst/>
              <a:latin typeface="+mn-lt"/>
              <a:ea typeface="+mn-ea"/>
              <a:cs typeface="+mn-cs"/>
            </a:rPr>
            <a:t>Start Time</a:t>
          </a:r>
          <a:r>
            <a:rPr lang="en-US" sz="1400">
              <a:solidFill>
                <a:schemeClr val="dk1"/>
              </a:solidFill>
              <a:effectLst/>
              <a:latin typeface="+mn-lt"/>
              <a:ea typeface="+mn-ea"/>
              <a:cs typeface="+mn-cs"/>
            </a:rPr>
            <a:t>, and </a:t>
          </a:r>
          <a:r>
            <a:rPr lang="en-US" sz="1400" b="1">
              <a:solidFill>
                <a:schemeClr val="dk1"/>
              </a:solidFill>
              <a:effectLst/>
              <a:latin typeface="+mn-lt"/>
              <a:ea typeface="+mn-ea"/>
              <a:cs typeface="+mn-cs"/>
            </a:rPr>
            <a:t>End Time</a:t>
          </a:r>
          <a:r>
            <a:rPr lang="en-US" sz="1400">
              <a:solidFill>
                <a:schemeClr val="dk1"/>
              </a:solidFill>
              <a:effectLst/>
              <a:latin typeface="+mn-lt"/>
              <a:ea typeface="+mn-ea"/>
              <a:cs typeface="+mn-cs"/>
            </a:rPr>
            <a:t>. You need to enter the time using "</a:t>
          </a:r>
          <a:r>
            <a:rPr lang="en-US" sz="1400" b="1">
              <a:solidFill>
                <a:schemeClr val="dk1"/>
              </a:solidFill>
              <a:effectLst/>
              <a:latin typeface="+mn-lt"/>
              <a:ea typeface="+mn-ea"/>
              <a:cs typeface="+mn-cs"/>
            </a:rPr>
            <a:t>am</a:t>
          </a:r>
          <a:r>
            <a:rPr lang="en-US" sz="1400">
              <a:solidFill>
                <a:schemeClr val="dk1"/>
              </a:solidFill>
              <a:effectLst/>
              <a:latin typeface="+mn-lt"/>
              <a:ea typeface="+mn-ea"/>
              <a:cs typeface="+mn-cs"/>
            </a:rPr>
            <a:t>" or "</a:t>
          </a:r>
          <a:r>
            <a:rPr lang="en-US" sz="1400" b="1">
              <a:solidFill>
                <a:schemeClr val="dk1"/>
              </a:solidFill>
              <a:effectLst/>
              <a:latin typeface="+mn-lt"/>
              <a:ea typeface="+mn-ea"/>
              <a:cs typeface="+mn-cs"/>
            </a:rPr>
            <a:t>pm</a:t>
          </a:r>
          <a:r>
            <a:rPr lang="en-US" sz="1400">
              <a:solidFill>
                <a:schemeClr val="dk1"/>
              </a:solidFill>
              <a:effectLst/>
              <a:latin typeface="+mn-lt"/>
              <a:ea typeface="+mn-ea"/>
              <a:cs typeface="+mn-cs"/>
            </a:rPr>
            <a:t>".  If you need to, you can change the names in the </a:t>
          </a:r>
          <a:r>
            <a:rPr lang="en-US" sz="1400" b="1">
              <a:solidFill>
                <a:schemeClr val="dk1"/>
              </a:solidFill>
              <a:effectLst/>
              <a:latin typeface="+mn-lt"/>
              <a:ea typeface="+mn-ea"/>
              <a:cs typeface="+mn-cs"/>
            </a:rPr>
            <a:t>Block/Transition/Break</a:t>
          </a:r>
          <a:r>
            <a:rPr lang="en-US" sz="1400">
              <a:solidFill>
                <a:schemeClr val="dk1"/>
              </a:solidFill>
              <a:effectLst/>
              <a:latin typeface="+mn-lt"/>
              <a:ea typeface="+mn-ea"/>
              <a:cs typeface="+mn-cs"/>
            </a:rPr>
            <a:t> column.</a:t>
          </a:r>
          <a:endParaRPr lang="en-CA" sz="1400">
            <a:effectLst/>
          </a:endParaRPr>
        </a:p>
        <a:p>
          <a:r>
            <a:rPr lang="en-US" sz="1400">
              <a:solidFill>
                <a:schemeClr val="dk1"/>
              </a:solidFill>
              <a:effectLst/>
              <a:latin typeface="+mn-lt"/>
              <a:ea typeface="+mn-ea"/>
              <a:cs typeface="+mn-cs"/>
            </a:rPr>
            <a:t>4. The </a:t>
          </a:r>
          <a:r>
            <a:rPr lang="en-US" sz="1400" b="1">
              <a:solidFill>
                <a:schemeClr val="dk1"/>
              </a:solidFill>
              <a:effectLst/>
              <a:latin typeface="+mn-lt"/>
              <a:ea typeface="+mn-ea"/>
              <a:cs typeface="+mn-cs"/>
            </a:rPr>
            <a:t>Total Minutes</a:t>
          </a:r>
          <a:r>
            <a:rPr lang="en-US" sz="1400">
              <a:solidFill>
                <a:schemeClr val="dk1"/>
              </a:solidFill>
              <a:effectLst/>
              <a:latin typeface="+mn-lt"/>
              <a:ea typeface="+mn-ea"/>
              <a:cs typeface="+mn-cs"/>
            </a:rPr>
            <a:t> column shows the total</a:t>
          </a:r>
          <a:r>
            <a:rPr lang="en-US" sz="1400" baseline="0">
              <a:solidFill>
                <a:schemeClr val="dk1"/>
              </a:solidFill>
              <a:effectLst/>
              <a:latin typeface="+mn-lt"/>
              <a:ea typeface="+mn-ea"/>
              <a:cs typeface="+mn-cs"/>
            </a:rPr>
            <a:t> number of minutes for each block of time.</a:t>
          </a:r>
          <a:endParaRPr lang="en-CA" sz="1400">
            <a:effectLst/>
          </a:endParaRPr>
        </a:p>
        <a:p>
          <a:r>
            <a:rPr lang="en-US" sz="1400">
              <a:solidFill>
                <a:schemeClr val="dk1"/>
              </a:solidFill>
              <a:effectLst/>
              <a:latin typeface="+mn-lt"/>
              <a:ea typeface="+mn-ea"/>
              <a:cs typeface="+mn-cs"/>
            </a:rPr>
            <a:t>5. </a:t>
          </a:r>
          <a:r>
            <a:rPr lang="en-US" sz="1400" b="1" i="1" u="sng">
              <a:solidFill>
                <a:schemeClr val="dk1"/>
              </a:solidFill>
              <a:effectLst/>
              <a:latin typeface="+mn-lt"/>
              <a:ea typeface="+mn-ea"/>
              <a:cs typeface="+mn-cs"/>
            </a:rPr>
            <a:t>IF</a:t>
          </a:r>
          <a:r>
            <a:rPr lang="en-US" sz="1400">
              <a:solidFill>
                <a:schemeClr val="dk1"/>
              </a:solidFill>
              <a:effectLst/>
              <a:latin typeface="+mn-lt"/>
              <a:ea typeface="+mn-ea"/>
              <a:cs typeface="+mn-cs"/>
            </a:rPr>
            <a:t> one the blocks is your prep</a:t>
          </a:r>
          <a:r>
            <a:rPr lang="en-US" sz="1400" baseline="0">
              <a:solidFill>
                <a:schemeClr val="dk1"/>
              </a:solidFill>
              <a:effectLst/>
              <a:latin typeface="+mn-lt"/>
              <a:ea typeface="+mn-ea"/>
              <a:cs typeface="+mn-cs"/>
            </a:rPr>
            <a:t> and you are </a:t>
          </a:r>
          <a:r>
            <a:rPr lang="en-US" sz="1400" b="1" i="1" u="sng" baseline="0">
              <a:solidFill>
                <a:schemeClr val="dk1"/>
              </a:solidFill>
              <a:effectLst/>
              <a:latin typeface="+mn-lt"/>
              <a:ea typeface="+mn-ea"/>
              <a:cs typeface="+mn-cs"/>
            </a:rPr>
            <a:t>FREE</a:t>
          </a:r>
          <a:r>
            <a:rPr lang="en-US" sz="1400" baseline="0">
              <a:solidFill>
                <a:schemeClr val="dk1"/>
              </a:solidFill>
              <a:effectLst/>
              <a:latin typeface="+mn-lt"/>
              <a:ea typeface="+mn-ea"/>
              <a:cs typeface="+mn-cs"/>
            </a:rPr>
            <a:t> to leave the building, etc., you can delete the minutes in the </a:t>
          </a:r>
          <a:r>
            <a:rPr lang="en-US" sz="1400" b="1" baseline="0">
              <a:solidFill>
                <a:schemeClr val="dk1"/>
              </a:solidFill>
              <a:effectLst/>
              <a:latin typeface="+mn-lt"/>
              <a:ea typeface="+mn-ea"/>
              <a:cs typeface="+mn-cs"/>
            </a:rPr>
            <a:t>Instructional Time </a:t>
          </a:r>
          <a:r>
            <a:rPr lang="en-US" sz="1400" baseline="0">
              <a:solidFill>
                <a:schemeClr val="dk1"/>
              </a:solidFill>
              <a:effectLst/>
              <a:latin typeface="+mn-lt"/>
              <a:ea typeface="+mn-ea"/>
              <a:cs typeface="+mn-cs"/>
            </a:rPr>
            <a:t>column and leave the </a:t>
          </a:r>
          <a:r>
            <a:rPr lang="en-US" sz="1400" b="1" baseline="0">
              <a:solidFill>
                <a:schemeClr val="dk1"/>
              </a:solidFill>
              <a:effectLst/>
              <a:latin typeface="+mn-lt"/>
              <a:ea typeface="+mn-ea"/>
              <a:cs typeface="+mn-cs"/>
            </a:rPr>
            <a:t>Prep Minutes </a:t>
          </a:r>
          <a:r>
            <a:rPr lang="en-US" sz="1400" baseline="0">
              <a:solidFill>
                <a:schemeClr val="dk1"/>
              </a:solidFill>
              <a:effectLst/>
              <a:latin typeface="+mn-lt"/>
              <a:ea typeface="+mn-ea"/>
              <a:cs typeface="+mn-cs"/>
            </a:rPr>
            <a:t>column blank.</a:t>
          </a:r>
          <a:endParaRPr lang="en-CA" sz="1400">
            <a:effectLst/>
          </a:endParaRPr>
        </a:p>
        <a:p>
          <a:pPr eaLnBrk="1" fontAlgn="auto" latinLnBrk="0" hangingPunct="1"/>
          <a:r>
            <a:rPr lang="en-US" sz="1400">
              <a:solidFill>
                <a:schemeClr val="dk1"/>
              </a:solidFill>
              <a:effectLst/>
              <a:latin typeface="+mn-lt"/>
              <a:ea typeface="+mn-ea"/>
              <a:cs typeface="+mn-cs"/>
            </a:rPr>
            <a:t>6. </a:t>
          </a:r>
          <a:r>
            <a:rPr lang="en-US" sz="1400" b="1" i="1" u="sng">
              <a:solidFill>
                <a:schemeClr val="dk1"/>
              </a:solidFill>
              <a:effectLst/>
              <a:latin typeface="+mn-lt"/>
              <a:ea typeface="+mn-ea"/>
              <a:cs typeface="+mn-cs"/>
            </a:rPr>
            <a:t>IF</a:t>
          </a:r>
          <a:r>
            <a:rPr lang="en-US" sz="1400">
              <a:solidFill>
                <a:schemeClr val="dk1"/>
              </a:solidFill>
              <a:effectLst/>
              <a:latin typeface="+mn-lt"/>
              <a:ea typeface="+mn-ea"/>
              <a:cs typeface="+mn-cs"/>
            </a:rPr>
            <a:t> one the blocks is your prep</a:t>
          </a:r>
          <a:r>
            <a:rPr lang="en-US" sz="1400" baseline="0">
              <a:solidFill>
                <a:schemeClr val="dk1"/>
              </a:solidFill>
              <a:effectLst/>
              <a:latin typeface="+mn-lt"/>
              <a:ea typeface="+mn-ea"/>
              <a:cs typeface="+mn-cs"/>
            </a:rPr>
            <a:t> and you are </a:t>
          </a:r>
          <a:r>
            <a:rPr lang="en-US" sz="1400" b="1" i="1" u="sng" baseline="0">
              <a:solidFill>
                <a:schemeClr val="dk1"/>
              </a:solidFill>
              <a:effectLst/>
              <a:latin typeface="+mn-lt"/>
              <a:ea typeface="+mn-ea"/>
              <a:cs typeface="+mn-cs"/>
            </a:rPr>
            <a:t>NOT FREE</a:t>
          </a:r>
          <a:r>
            <a:rPr lang="en-US" sz="1400" baseline="0">
              <a:solidFill>
                <a:schemeClr val="dk1"/>
              </a:solidFill>
              <a:effectLst/>
              <a:latin typeface="+mn-lt"/>
              <a:ea typeface="+mn-ea"/>
              <a:cs typeface="+mn-cs"/>
            </a:rPr>
            <a:t> to leave the building, etc., delete the minutes in the </a:t>
          </a:r>
          <a:r>
            <a:rPr lang="en-US" sz="1400" b="1" baseline="0">
              <a:solidFill>
                <a:schemeClr val="dk1"/>
              </a:solidFill>
              <a:effectLst/>
              <a:latin typeface="+mn-lt"/>
              <a:ea typeface="+mn-ea"/>
              <a:cs typeface="+mn-cs"/>
            </a:rPr>
            <a:t>Instructional Minutes </a:t>
          </a:r>
          <a:r>
            <a:rPr lang="en-US" sz="1400" baseline="0">
              <a:solidFill>
                <a:schemeClr val="dk1"/>
              </a:solidFill>
              <a:effectLst/>
              <a:latin typeface="+mn-lt"/>
              <a:ea typeface="+mn-ea"/>
              <a:cs typeface="+mn-cs"/>
            </a:rPr>
            <a:t>column and type the minutes from the </a:t>
          </a:r>
          <a:r>
            <a:rPr lang="en-US" sz="1400" b="1" baseline="0">
              <a:solidFill>
                <a:schemeClr val="dk1"/>
              </a:solidFill>
              <a:effectLst/>
              <a:latin typeface="+mn-lt"/>
              <a:ea typeface="+mn-ea"/>
              <a:cs typeface="+mn-cs"/>
            </a:rPr>
            <a:t>Total Minutes </a:t>
          </a:r>
          <a:r>
            <a:rPr lang="en-US" sz="1400" baseline="0">
              <a:solidFill>
                <a:schemeClr val="dk1"/>
              </a:solidFill>
              <a:effectLst/>
              <a:latin typeface="+mn-lt"/>
              <a:ea typeface="+mn-ea"/>
              <a:cs typeface="+mn-cs"/>
            </a:rPr>
            <a:t>column in the </a:t>
          </a:r>
          <a:r>
            <a:rPr lang="en-US" sz="1400" b="1" baseline="0">
              <a:solidFill>
                <a:schemeClr val="dk1"/>
              </a:solidFill>
              <a:effectLst/>
              <a:latin typeface="+mn-lt"/>
              <a:ea typeface="+mn-ea"/>
              <a:cs typeface="+mn-cs"/>
            </a:rPr>
            <a:t>Prep Minutes</a:t>
          </a:r>
          <a:r>
            <a:rPr lang="en-US" sz="1400" baseline="0">
              <a:solidFill>
                <a:schemeClr val="dk1"/>
              </a:solidFill>
              <a:effectLst/>
              <a:latin typeface="+mn-lt"/>
              <a:ea typeface="+mn-ea"/>
              <a:cs typeface="+mn-cs"/>
            </a:rPr>
            <a:t>.</a:t>
          </a:r>
          <a:endParaRPr lang="en-CA" sz="1400">
            <a:effectLst/>
          </a:endParaRPr>
        </a:p>
        <a:p>
          <a:r>
            <a:rPr lang="en-US" sz="1400">
              <a:solidFill>
                <a:schemeClr val="dk1"/>
              </a:solidFill>
              <a:effectLst/>
              <a:latin typeface="+mn-lt"/>
              <a:ea typeface="+mn-ea"/>
              <a:cs typeface="+mn-cs"/>
            </a:rPr>
            <a:t>7. When entering minutes in </a:t>
          </a:r>
          <a:r>
            <a:rPr lang="en-US" sz="1400" b="1">
              <a:solidFill>
                <a:schemeClr val="dk1"/>
              </a:solidFill>
              <a:effectLst/>
              <a:latin typeface="+mn-lt"/>
              <a:ea typeface="+mn-ea"/>
              <a:cs typeface="+mn-cs"/>
            </a:rPr>
            <a:t>Prep Minutes</a:t>
          </a:r>
          <a:r>
            <a:rPr lang="en-US" sz="1400">
              <a:solidFill>
                <a:schemeClr val="dk1"/>
              </a:solidFill>
              <a:effectLst/>
              <a:latin typeface="+mn-lt"/>
              <a:ea typeface="+mn-ea"/>
              <a:cs typeface="+mn-cs"/>
            </a:rPr>
            <a:t> and </a:t>
          </a:r>
          <a:r>
            <a:rPr lang="en-US" sz="1400" b="1">
              <a:solidFill>
                <a:schemeClr val="dk1"/>
              </a:solidFill>
              <a:effectLst/>
              <a:latin typeface="+mn-lt"/>
              <a:ea typeface="+mn-ea"/>
              <a:cs typeface="+mn-cs"/>
            </a:rPr>
            <a:t>Assigned Minutes</a:t>
          </a:r>
          <a:r>
            <a:rPr lang="en-US" sz="1400">
              <a:solidFill>
                <a:schemeClr val="dk1"/>
              </a:solidFill>
              <a:effectLst/>
              <a:latin typeface="+mn-lt"/>
              <a:ea typeface="+mn-ea"/>
              <a:cs typeface="+mn-cs"/>
            </a:rPr>
            <a:t>, use the following format: </a:t>
          </a:r>
          <a:r>
            <a:rPr lang="en-US" sz="1400" b="1">
              <a:solidFill>
                <a:schemeClr val="dk1"/>
              </a:solidFill>
              <a:effectLst/>
              <a:latin typeface="+mn-lt"/>
              <a:ea typeface="+mn-ea"/>
              <a:cs typeface="+mn-cs"/>
            </a:rPr>
            <a:t>XX</a:t>
          </a:r>
          <a:r>
            <a:rPr lang="en-US" sz="1400">
              <a:solidFill>
                <a:schemeClr val="dk1"/>
              </a:solidFill>
              <a:effectLst/>
              <a:latin typeface="+mn-lt"/>
              <a:ea typeface="+mn-ea"/>
              <a:cs typeface="+mn-cs"/>
            </a:rPr>
            <a:t>, where </a:t>
          </a:r>
          <a:r>
            <a:rPr lang="en-US" sz="1400" b="1">
              <a:solidFill>
                <a:schemeClr val="dk1"/>
              </a:solidFill>
              <a:effectLst/>
              <a:latin typeface="+mn-lt"/>
              <a:ea typeface="+mn-ea"/>
              <a:cs typeface="+mn-cs"/>
            </a:rPr>
            <a:t>XX</a:t>
          </a:r>
          <a:r>
            <a:rPr lang="en-US" sz="1400">
              <a:solidFill>
                <a:schemeClr val="dk1"/>
              </a:solidFill>
              <a:effectLst/>
              <a:latin typeface="+mn-lt"/>
              <a:ea typeface="+mn-ea"/>
              <a:cs typeface="+mn-cs"/>
            </a:rPr>
            <a:t> is the number of minutes.</a:t>
          </a:r>
          <a:endParaRPr lang="en-CA" sz="1400">
            <a:effectLst/>
          </a:endParaRPr>
        </a:p>
        <a:p>
          <a:r>
            <a:rPr lang="en-US" sz="1400">
              <a:solidFill>
                <a:schemeClr val="dk1"/>
              </a:solidFill>
              <a:effectLst/>
              <a:latin typeface="+mn-lt"/>
              <a:ea typeface="+mn-ea"/>
              <a:cs typeface="+mn-cs"/>
            </a:rPr>
            <a:t>8. To return to the start page, click on the </a:t>
          </a:r>
          <a:r>
            <a:rPr lang="en-US" sz="1400" b="1">
              <a:solidFill>
                <a:schemeClr val="dk1"/>
              </a:solidFill>
              <a:effectLst/>
              <a:latin typeface="+mn-lt"/>
              <a:ea typeface="+mn-ea"/>
              <a:cs typeface="+mn-cs"/>
            </a:rPr>
            <a:t>Return to Main</a:t>
          </a:r>
          <a:r>
            <a:rPr lang="en-US" sz="1400">
              <a:solidFill>
                <a:schemeClr val="dk1"/>
              </a:solidFill>
              <a:effectLst/>
              <a:latin typeface="+mn-lt"/>
              <a:ea typeface="+mn-ea"/>
              <a:cs typeface="+mn-cs"/>
            </a:rPr>
            <a:t> link at the top of the page or click on the appropriate tab below to move to that specific day.</a:t>
          </a:r>
          <a:endParaRPr lang="en-CA" sz="1400">
            <a:effectLst/>
          </a:endParaRPr>
        </a:p>
      </xdr:txBody>
    </xdr:sp>
    <xdr:clientData/>
  </xdr:twoCellAnchor>
  <xdr:twoCellAnchor>
    <xdr:from>
      <xdr:col>5</xdr:col>
      <xdr:colOff>171450</xdr:colOff>
      <xdr:row>0</xdr:row>
      <xdr:rowOff>514350</xdr:rowOff>
    </xdr:from>
    <xdr:to>
      <xdr:col>5</xdr:col>
      <xdr:colOff>1047750</xdr:colOff>
      <xdr:row>1</xdr:row>
      <xdr:rowOff>57150</xdr:rowOff>
    </xdr:to>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5924550" y="514350"/>
          <a:ext cx="8763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twoCellAnchor>
    <xdr:from>
      <xdr:col>5</xdr:col>
      <xdr:colOff>171450</xdr:colOff>
      <xdr:row>0</xdr:row>
      <xdr:rowOff>514350</xdr:rowOff>
    </xdr:from>
    <xdr:to>
      <xdr:col>5</xdr:col>
      <xdr:colOff>1047750</xdr:colOff>
      <xdr:row>1</xdr:row>
      <xdr:rowOff>57150</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5924550" y="514350"/>
          <a:ext cx="8763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171450</xdr:colOff>
      <xdr:row>0</xdr:row>
      <xdr:rowOff>514350</xdr:rowOff>
    </xdr:from>
    <xdr:to>
      <xdr:col>5</xdr:col>
      <xdr:colOff>1047750</xdr:colOff>
      <xdr:row>1</xdr:row>
      <xdr:rowOff>57150</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5819775" y="514350"/>
          <a:ext cx="8763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twoCellAnchor>
    <xdr:from>
      <xdr:col>5</xdr:col>
      <xdr:colOff>171450</xdr:colOff>
      <xdr:row>0</xdr:row>
      <xdr:rowOff>514350</xdr:rowOff>
    </xdr:from>
    <xdr:to>
      <xdr:col>5</xdr:col>
      <xdr:colOff>1047750</xdr:colOff>
      <xdr:row>1</xdr:row>
      <xdr:rowOff>57150</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5819775" y="514350"/>
          <a:ext cx="8763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twoCellAnchor>
    <xdr:from>
      <xdr:col>8</xdr:col>
      <xdr:colOff>0</xdr:colOff>
      <xdr:row>35</xdr:row>
      <xdr:rowOff>241300</xdr:rowOff>
    </xdr:from>
    <xdr:to>
      <xdr:col>12</xdr:col>
      <xdr:colOff>292100</xdr:colOff>
      <xdr:row>37</xdr:row>
      <xdr:rowOff>622300</xdr:rowOff>
    </xdr:to>
    <xdr:sp macro="" textlink="">
      <xdr:nvSpPr>
        <xdr:cNvPr id="5" name="TextBox 4">
          <a:extLst>
            <a:ext uri="{FF2B5EF4-FFF2-40B4-BE49-F238E27FC236}">
              <a16:creationId xmlns:a16="http://schemas.microsoft.com/office/drawing/2014/main" id="{00000000-0008-0000-0600-000005000000}"/>
            </a:ext>
          </a:extLst>
        </xdr:cNvPr>
        <xdr:cNvSpPr txBox="1"/>
      </xdr:nvSpPr>
      <xdr:spPr>
        <a:xfrm>
          <a:off x="7912100" y="13144500"/>
          <a:ext cx="3632200" cy="1206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Are your Prep</a:t>
          </a:r>
          <a:r>
            <a:rPr lang="en-US" sz="1400" b="1" baseline="0"/>
            <a:t> Minutes and/or Assigned Minutes cells 0 and you had prep and/or assigned time today?  If so, you need to enter your minutes in the correct cells.</a:t>
          </a:r>
          <a:endParaRPr lang="en-US" sz="1400" b="1"/>
        </a:p>
      </xdr:txBody>
    </xdr:sp>
    <xdr:clientData/>
  </xdr:twoCellAnchor>
  <xdr:twoCellAnchor>
    <xdr:from>
      <xdr:col>8</xdr:col>
      <xdr:colOff>0</xdr:colOff>
      <xdr:row>3</xdr:row>
      <xdr:rowOff>0</xdr:rowOff>
    </xdr:from>
    <xdr:to>
      <xdr:col>14</xdr:col>
      <xdr:colOff>114300</xdr:colOff>
      <xdr:row>22</xdr:row>
      <xdr:rowOff>114301</xdr:rowOff>
    </xdr:to>
    <xdr:sp macro="" textlink="">
      <xdr:nvSpPr>
        <xdr:cNvPr id="6" name="TextBox 5">
          <a:extLst>
            <a:ext uri="{FF2B5EF4-FFF2-40B4-BE49-F238E27FC236}">
              <a16:creationId xmlns:a16="http://schemas.microsoft.com/office/drawing/2014/main" id="{00000000-0008-0000-0600-000006000000}"/>
            </a:ext>
          </a:extLst>
        </xdr:cNvPr>
        <xdr:cNvSpPr txBox="1"/>
      </xdr:nvSpPr>
      <xdr:spPr>
        <a:xfrm>
          <a:off x="9201150" y="2095500"/>
          <a:ext cx="4800600" cy="65532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solidFill>
                <a:schemeClr val="dk1"/>
              </a:solidFill>
              <a:effectLst/>
              <a:latin typeface="+mn-lt"/>
              <a:ea typeface="+mn-ea"/>
              <a:cs typeface="+mn-cs"/>
            </a:rPr>
            <a:t>Hours of Work Spreadsheet Tips and Tricks</a:t>
          </a:r>
        </a:p>
        <a:p>
          <a:endParaRPr lang="en-CA" sz="1400">
            <a:effectLst/>
          </a:endParaRPr>
        </a:p>
        <a:p>
          <a:r>
            <a:rPr lang="en-US" sz="1400">
              <a:solidFill>
                <a:schemeClr val="dk1"/>
              </a:solidFill>
              <a:effectLst/>
              <a:latin typeface="+mn-lt"/>
              <a:ea typeface="+mn-ea"/>
              <a:cs typeface="+mn-cs"/>
            </a:rPr>
            <a:t>1. Cells with a </a:t>
          </a:r>
          <a:r>
            <a:rPr lang="en-US" sz="1400" b="1">
              <a:solidFill>
                <a:schemeClr val="dk1"/>
              </a:solidFill>
              <a:effectLst/>
              <a:latin typeface="+mn-lt"/>
              <a:ea typeface="+mn-ea"/>
              <a:cs typeface="+mn-cs"/>
            </a:rPr>
            <a:t>red triangle </a:t>
          </a:r>
          <a:r>
            <a:rPr lang="en-US" sz="1400">
              <a:solidFill>
                <a:schemeClr val="dk1"/>
              </a:solidFill>
              <a:effectLst/>
              <a:latin typeface="+mn-lt"/>
              <a:ea typeface="+mn-ea"/>
              <a:cs typeface="+mn-cs"/>
            </a:rPr>
            <a:t>in the top right corner have a comment that can be displayed by placing your pointer on the cell.</a:t>
          </a:r>
          <a:endParaRPr lang="en-CA" sz="1400">
            <a:effectLst/>
          </a:endParaRPr>
        </a:p>
        <a:p>
          <a:r>
            <a:rPr lang="en-US" sz="1400">
              <a:solidFill>
                <a:schemeClr val="dk1"/>
              </a:solidFill>
              <a:effectLst/>
              <a:latin typeface="+mn-lt"/>
              <a:ea typeface="+mn-ea"/>
              <a:cs typeface="+mn-cs"/>
            </a:rPr>
            <a:t>2. Dark grey cells do not require any information.</a:t>
          </a:r>
          <a:endParaRPr lang="en-CA" sz="1400">
            <a:effectLst/>
          </a:endParaRPr>
        </a:p>
        <a:p>
          <a:r>
            <a:rPr lang="en-US" sz="1400">
              <a:solidFill>
                <a:schemeClr val="dk1"/>
              </a:solidFill>
              <a:effectLst/>
              <a:latin typeface="+mn-lt"/>
              <a:ea typeface="+mn-ea"/>
              <a:cs typeface="+mn-cs"/>
            </a:rPr>
            <a:t>3. Begin by entering your timetable information under the columns </a:t>
          </a:r>
          <a:r>
            <a:rPr lang="en-US" sz="1400" b="1">
              <a:solidFill>
                <a:schemeClr val="dk1"/>
              </a:solidFill>
              <a:effectLst/>
              <a:latin typeface="+mn-lt"/>
              <a:ea typeface="+mn-ea"/>
              <a:cs typeface="+mn-cs"/>
            </a:rPr>
            <a:t>Block/Transition/Break</a:t>
          </a:r>
          <a:r>
            <a:rPr lang="en-US" sz="1400">
              <a:solidFill>
                <a:schemeClr val="dk1"/>
              </a:solidFill>
              <a:effectLst/>
              <a:latin typeface="+mn-lt"/>
              <a:ea typeface="+mn-ea"/>
              <a:cs typeface="+mn-cs"/>
            </a:rPr>
            <a:t>, </a:t>
          </a:r>
          <a:r>
            <a:rPr lang="en-US" sz="1400" b="1">
              <a:solidFill>
                <a:schemeClr val="dk1"/>
              </a:solidFill>
              <a:effectLst/>
              <a:latin typeface="+mn-lt"/>
              <a:ea typeface="+mn-ea"/>
              <a:cs typeface="+mn-cs"/>
            </a:rPr>
            <a:t>Start Time</a:t>
          </a:r>
          <a:r>
            <a:rPr lang="en-US" sz="1400">
              <a:solidFill>
                <a:schemeClr val="dk1"/>
              </a:solidFill>
              <a:effectLst/>
              <a:latin typeface="+mn-lt"/>
              <a:ea typeface="+mn-ea"/>
              <a:cs typeface="+mn-cs"/>
            </a:rPr>
            <a:t>, and </a:t>
          </a:r>
          <a:r>
            <a:rPr lang="en-US" sz="1400" b="1">
              <a:solidFill>
                <a:schemeClr val="dk1"/>
              </a:solidFill>
              <a:effectLst/>
              <a:latin typeface="+mn-lt"/>
              <a:ea typeface="+mn-ea"/>
              <a:cs typeface="+mn-cs"/>
            </a:rPr>
            <a:t>End Time</a:t>
          </a:r>
          <a:r>
            <a:rPr lang="en-US" sz="1400">
              <a:solidFill>
                <a:schemeClr val="dk1"/>
              </a:solidFill>
              <a:effectLst/>
              <a:latin typeface="+mn-lt"/>
              <a:ea typeface="+mn-ea"/>
              <a:cs typeface="+mn-cs"/>
            </a:rPr>
            <a:t>. You need to enter the time using "</a:t>
          </a:r>
          <a:r>
            <a:rPr lang="en-US" sz="1400" b="1">
              <a:solidFill>
                <a:schemeClr val="dk1"/>
              </a:solidFill>
              <a:effectLst/>
              <a:latin typeface="+mn-lt"/>
              <a:ea typeface="+mn-ea"/>
              <a:cs typeface="+mn-cs"/>
            </a:rPr>
            <a:t>am</a:t>
          </a:r>
          <a:r>
            <a:rPr lang="en-US" sz="1400">
              <a:solidFill>
                <a:schemeClr val="dk1"/>
              </a:solidFill>
              <a:effectLst/>
              <a:latin typeface="+mn-lt"/>
              <a:ea typeface="+mn-ea"/>
              <a:cs typeface="+mn-cs"/>
            </a:rPr>
            <a:t>" or "</a:t>
          </a:r>
          <a:r>
            <a:rPr lang="en-US" sz="1400" b="1">
              <a:solidFill>
                <a:schemeClr val="dk1"/>
              </a:solidFill>
              <a:effectLst/>
              <a:latin typeface="+mn-lt"/>
              <a:ea typeface="+mn-ea"/>
              <a:cs typeface="+mn-cs"/>
            </a:rPr>
            <a:t>pm</a:t>
          </a:r>
          <a:r>
            <a:rPr lang="en-US" sz="1400">
              <a:solidFill>
                <a:schemeClr val="dk1"/>
              </a:solidFill>
              <a:effectLst/>
              <a:latin typeface="+mn-lt"/>
              <a:ea typeface="+mn-ea"/>
              <a:cs typeface="+mn-cs"/>
            </a:rPr>
            <a:t>".  If you need to, you can change the names in the </a:t>
          </a:r>
          <a:r>
            <a:rPr lang="en-US" sz="1400" b="1">
              <a:solidFill>
                <a:schemeClr val="dk1"/>
              </a:solidFill>
              <a:effectLst/>
              <a:latin typeface="+mn-lt"/>
              <a:ea typeface="+mn-ea"/>
              <a:cs typeface="+mn-cs"/>
            </a:rPr>
            <a:t>Block/Transition/Break</a:t>
          </a:r>
          <a:r>
            <a:rPr lang="en-US" sz="1400">
              <a:solidFill>
                <a:schemeClr val="dk1"/>
              </a:solidFill>
              <a:effectLst/>
              <a:latin typeface="+mn-lt"/>
              <a:ea typeface="+mn-ea"/>
              <a:cs typeface="+mn-cs"/>
            </a:rPr>
            <a:t> column.</a:t>
          </a:r>
          <a:endParaRPr lang="en-CA" sz="1400">
            <a:effectLst/>
          </a:endParaRPr>
        </a:p>
        <a:p>
          <a:r>
            <a:rPr lang="en-US" sz="1400">
              <a:solidFill>
                <a:schemeClr val="dk1"/>
              </a:solidFill>
              <a:effectLst/>
              <a:latin typeface="+mn-lt"/>
              <a:ea typeface="+mn-ea"/>
              <a:cs typeface="+mn-cs"/>
            </a:rPr>
            <a:t>4. The </a:t>
          </a:r>
          <a:r>
            <a:rPr lang="en-US" sz="1400" b="1">
              <a:solidFill>
                <a:schemeClr val="dk1"/>
              </a:solidFill>
              <a:effectLst/>
              <a:latin typeface="+mn-lt"/>
              <a:ea typeface="+mn-ea"/>
              <a:cs typeface="+mn-cs"/>
            </a:rPr>
            <a:t>Total Minutes</a:t>
          </a:r>
          <a:r>
            <a:rPr lang="en-US" sz="1400">
              <a:solidFill>
                <a:schemeClr val="dk1"/>
              </a:solidFill>
              <a:effectLst/>
              <a:latin typeface="+mn-lt"/>
              <a:ea typeface="+mn-ea"/>
              <a:cs typeface="+mn-cs"/>
            </a:rPr>
            <a:t> column shows the total</a:t>
          </a:r>
          <a:r>
            <a:rPr lang="en-US" sz="1400" baseline="0">
              <a:solidFill>
                <a:schemeClr val="dk1"/>
              </a:solidFill>
              <a:effectLst/>
              <a:latin typeface="+mn-lt"/>
              <a:ea typeface="+mn-ea"/>
              <a:cs typeface="+mn-cs"/>
            </a:rPr>
            <a:t> number of minutes for each block of time.</a:t>
          </a:r>
          <a:endParaRPr lang="en-CA" sz="1400">
            <a:effectLst/>
          </a:endParaRPr>
        </a:p>
        <a:p>
          <a:r>
            <a:rPr lang="en-US" sz="1400">
              <a:solidFill>
                <a:schemeClr val="dk1"/>
              </a:solidFill>
              <a:effectLst/>
              <a:latin typeface="+mn-lt"/>
              <a:ea typeface="+mn-ea"/>
              <a:cs typeface="+mn-cs"/>
            </a:rPr>
            <a:t>5. </a:t>
          </a:r>
          <a:r>
            <a:rPr lang="en-US" sz="1400" b="1" i="1" u="sng">
              <a:solidFill>
                <a:schemeClr val="dk1"/>
              </a:solidFill>
              <a:effectLst/>
              <a:latin typeface="+mn-lt"/>
              <a:ea typeface="+mn-ea"/>
              <a:cs typeface="+mn-cs"/>
            </a:rPr>
            <a:t>IF</a:t>
          </a:r>
          <a:r>
            <a:rPr lang="en-US" sz="1400">
              <a:solidFill>
                <a:schemeClr val="dk1"/>
              </a:solidFill>
              <a:effectLst/>
              <a:latin typeface="+mn-lt"/>
              <a:ea typeface="+mn-ea"/>
              <a:cs typeface="+mn-cs"/>
            </a:rPr>
            <a:t> one the blocks is your prep</a:t>
          </a:r>
          <a:r>
            <a:rPr lang="en-US" sz="1400" baseline="0">
              <a:solidFill>
                <a:schemeClr val="dk1"/>
              </a:solidFill>
              <a:effectLst/>
              <a:latin typeface="+mn-lt"/>
              <a:ea typeface="+mn-ea"/>
              <a:cs typeface="+mn-cs"/>
            </a:rPr>
            <a:t> and you are </a:t>
          </a:r>
          <a:r>
            <a:rPr lang="en-US" sz="1400" b="1" i="1" u="sng" baseline="0">
              <a:solidFill>
                <a:schemeClr val="dk1"/>
              </a:solidFill>
              <a:effectLst/>
              <a:latin typeface="+mn-lt"/>
              <a:ea typeface="+mn-ea"/>
              <a:cs typeface="+mn-cs"/>
            </a:rPr>
            <a:t>FREE</a:t>
          </a:r>
          <a:r>
            <a:rPr lang="en-US" sz="1400" baseline="0">
              <a:solidFill>
                <a:schemeClr val="dk1"/>
              </a:solidFill>
              <a:effectLst/>
              <a:latin typeface="+mn-lt"/>
              <a:ea typeface="+mn-ea"/>
              <a:cs typeface="+mn-cs"/>
            </a:rPr>
            <a:t> to leave the building, etc., you can delete the minutes in the </a:t>
          </a:r>
          <a:r>
            <a:rPr lang="en-US" sz="1400" b="1" baseline="0">
              <a:solidFill>
                <a:schemeClr val="dk1"/>
              </a:solidFill>
              <a:effectLst/>
              <a:latin typeface="+mn-lt"/>
              <a:ea typeface="+mn-ea"/>
              <a:cs typeface="+mn-cs"/>
            </a:rPr>
            <a:t>Instructional Time </a:t>
          </a:r>
          <a:r>
            <a:rPr lang="en-US" sz="1400" baseline="0">
              <a:solidFill>
                <a:schemeClr val="dk1"/>
              </a:solidFill>
              <a:effectLst/>
              <a:latin typeface="+mn-lt"/>
              <a:ea typeface="+mn-ea"/>
              <a:cs typeface="+mn-cs"/>
            </a:rPr>
            <a:t>column and leave the </a:t>
          </a:r>
          <a:r>
            <a:rPr lang="en-US" sz="1400" b="1" baseline="0">
              <a:solidFill>
                <a:schemeClr val="dk1"/>
              </a:solidFill>
              <a:effectLst/>
              <a:latin typeface="+mn-lt"/>
              <a:ea typeface="+mn-ea"/>
              <a:cs typeface="+mn-cs"/>
            </a:rPr>
            <a:t>Prep Minutes </a:t>
          </a:r>
          <a:r>
            <a:rPr lang="en-US" sz="1400" baseline="0">
              <a:solidFill>
                <a:schemeClr val="dk1"/>
              </a:solidFill>
              <a:effectLst/>
              <a:latin typeface="+mn-lt"/>
              <a:ea typeface="+mn-ea"/>
              <a:cs typeface="+mn-cs"/>
            </a:rPr>
            <a:t>column blank.</a:t>
          </a:r>
          <a:endParaRPr lang="en-CA" sz="1400">
            <a:effectLst/>
          </a:endParaRPr>
        </a:p>
        <a:p>
          <a:pPr eaLnBrk="1" fontAlgn="auto" latinLnBrk="0" hangingPunct="1"/>
          <a:r>
            <a:rPr lang="en-US" sz="1400">
              <a:solidFill>
                <a:schemeClr val="dk1"/>
              </a:solidFill>
              <a:effectLst/>
              <a:latin typeface="+mn-lt"/>
              <a:ea typeface="+mn-ea"/>
              <a:cs typeface="+mn-cs"/>
            </a:rPr>
            <a:t>6. </a:t>
          </a:r>
          <a:r>
            <a:rPr lang="en-US" sz="1400" b="1" i="1" u="sng">
              <a:solidFill>
                <a:schemeClr val="dk1"/>
              </a:solidFill>
              <a:effectLst/>
              <a:latin typeface="+mn-lt"/>
              <a:ea typeface="+mn-ea"/>
              <a:cs typeface="+mn-cs"/>
            </a:rPr>
            <a:t>IF</a:t>
          </a:r>
          <a:r>
            <a:rPr lang="en-US" sz="1400">
              <a:solidFill>
                <a:schemeClr val="dk1"/>
              </a:solidFill>
              <a:effectLst/>
              <a:latin typeface="+mn-lt"/>
              <a:ea typeface="+mn-ea"/>
              <a:cs typeface="+mn-cs"/>
            </a:rPr>
            <a:t> one the blocks is your prep</a:t>
          </a:r>
          <a:r>
            <a:rPr lang="en-US" sz="1400" baseline="0">
              <a:solidFill>
                <a:schemeClr val="dk1"/>
              </a:solidFill>
              <a:effectLst/>
              <a:latin typeface="+mn-lt"/>
              <a:ea typeface="+mn-ea"/>
              <a:cs typeface="+mn-cs"/>
            </a:rPr>
            <a:t> and you are </a:t>
          </a:r>
          <a:r>
            <a:rPr lang="en-US" sz="1400" b="1" i="1" u="sng" baseline="0">
              <a:solidFill>
                <a:schemeClr val="dk1"/>
              </a:solidFill>
              <a:effectLst/>
              <a:latin typeface="+mn-lt"/>
              <a:ea typeface="+mn-ea"/>
              <a:cs typeface="+mn-cs"/>
            </a:rPr>
            <a:t>NOT FREE</a:t>
          </a:r>
          <a:r>
            <a:rPr lang="en-US" sz="1400" baseline="0">
              <a:solidFill>
                <a:schemeClr val="dk1"/>
              </a:solidFill>
              <a:effectLst/>
              <a:latin typeface="+mn-lt"/>
              <a:ea typeface="+mn-ea"/>
              <a:cs typeface="+mn-cs"/>
            </a:rPr>
            <a:t> to leave the building, etc., delete the minutes in the </a:t>
          </a:r>
          <a:r>
            <a:rPr lang="en-US" sz="1400" b="1" baseline="0">
              <a:solidFill>
                <a:schemeClr val="dk1"/>
              </a:solidFill>
              <a:effectLst/>
              <a:latin typeface="+mn-lt"/>
              <a:ea typeface="+mn-ea"/>
              <a:cs typeface="+mn-cs"/>
            </a:rPr>
            <a:t>Instructional Minutes </a:t>
          </a:r>
          <a:r>
            <a:rPr lang="en-US" sz="1400" baseline="0">
              <a:solidFill>
                <a:schemeClr val="dk1"/>
              </a:solidFill>
              <a:effectLst/>
              <a:latin typeface="+mn-lt"/>
              <a:ea typeface="+mn-ea"/>
              <a:cs typeface="+mn-cs"/>
            </a:rPr>
            <a:t>column and type the minutes from the </a:t>
          </a:r>
          <a:r>
            <a:rPr lang="en-US" sz="1400" b="1" baseline="0">
              <a:solidFill>
                <a:schemeClr val="dk1"/>
              </a:solidFill>
              <a:effectLst/>
              <a:latin typeface="+mn-lt"/>
              <a:ea typeface="+mn-ea"/>
              <a:cs typeface="+mn-cs"/>
            </a:rPr>
            <a:t>Total Minutes </a:t>
          </a:r>
          <a:r>
            <a:rPr lang="en-US" sz="1400" baseline="0">
              <a:solidFill>
                <a:schemeClr val="dk1"/>
              </a:solidFill>
              <a:effectLst/>
              <a:latin typeface="+mn-lt"/>
              <a:ea typeface="+mn-ea"/>
              <a:cs typeface="+mn-cs"/>
            </a:rPr>
            <a:t>column in the </a:t>
          </a:r>
          <a:r>
            <a:rPr lang="en-US" sz="1400" b="1" baseline="0">
              <a:solidFill>
                <a:schemeClr val="dk1"/>
              </a:solidFill>
              <a:effectLst/>
              <a:latin typeface="+mn-lt"/>
              <a:ea typeface="+mn-ea"/>
              <a:cs typeface="+mn-cs"/>
            </a:rPr>
            <a:t>Prep Minutes</a:t>
          </a:r>
          <a:r>
            <a:rPr lang="en-US" sz="1400" baseline="0">
              <a:solidFill>
                <a:schemeClr val="dk1"/>
              </a:solidFill>
              <a:effectLst/>
              <a:latin typeface="+mn-lt"/>
              <a:ea typeface="+mn-ea"/>
              <a:cs typeface="+mn-cs"/>
            </a:rPr>
            <a:t>.</a:t>
          </a:r>
          <a:endParaRPr lang="en-CA" sz="1400">
            <a:effectLst/>
          </a:endParaRPr>
        </a:p>
        <a:p>
          <a:r>
            <a:rPr lang="en-US" sz="1400">
              <a:solidFill>
                <a:schemeClr val="dk1"/>
              </a:solidFill>
              <a:effectLst/>
              <a:latin typeface="+mn-lt"/>
              <a:ea typeface="+mn-ea"/>
              <a:cs typeface="+mn-cs"/>
            </a:rPr>
            <a:t>7. When entering minutes in </a:t>
          </a:r>
          <a:r>
            <a:rPr lang="en-US" sz="1400" b="1">
              <a:solidFill>
                <a:schemeClr val="dk1"/>
              </a:solidFill>
              <a:effectLst/>
              <a:latin typeface="+mn-lt"/>
              <a:ea typeface="+mn-ea"/>
              <a:cs typeface="+mn-cs"/>
            </a:rPr>
            <a:t>Prep Minutes</a:t>
          </a:r>
          <a:r>
            <a:rPr lang="en-US" sz="1400">
              <a:solidFill>
                <a:schemeClr val="dk1"/>
              </a:solidFill>
              <a:effectLst/>
              <a:latin typeface="+mn-lt"/>
              <a:ea typeface="+mn-ea"/>
              <a:cs typeface="+mn-cs"/>
            </a:rPr>
            <a:t> and </a:t>
          </a:r>
          <a:r>
            <a:rPr lang="en-US" sz="1400" b="1">
              <a:solidFill>
                <a:schemeClr val="dk1"/>
              </a:solidFill>
              <a:effectLst/>
              <a:latin typeface="+mn-lt"/>
              <a:ea typeface="+mn-ea"/>
              <a:cs typeface="+mn-cs"/>
            </a:rPr>
            <a:t>Assigned Minutes</a:t>
          </a:r>
          <a:r>
            <a:rPr lang="en-US" sz="1400">
              <a:solidFill>
                <a:schemeClr val="dk1"/>
              </a:solidFill>
              <a:effectLst/>
              <a:latin typeface="+mn-lt"/>
              <a:ea typeface="+mn-ea"/>
              <a:cs typeface="+mn-cs"/>
            </a:rPr>
            <a:t>, use the following format: </a:t>
          </a:r>
          <a:r>
            <a:rPr lang="en-US" sz="1400" b="1">
              <a:solidFill>
                <a:schemeClr val="dk1"/>
              </a:solidFill>
              <a:effectLst/>
              <a:latin typeface="+mn-lt"/>
              <a:ea typeface="+mn-ea"/>
              <a:cs typeface="+mn-cs"/>
            </a:rPr>
            <a:t>XX</a:t>
          </a:r>
          <a:r>
            <a:rPr lang="en-US" sz="1400">
              <a:solidFill>
                <a:schemeClr val="dk1"/>
              </a:solidFill>
              <a:effectLst/>
              <a:latin typeface="+mn-lt"/>
              <a:ea typeface="+mn-ea"/>
              <a:cs typeface="+mn-cs"/>
            </a:rPr>
            <a:t>, where </a:t>
          </a:r>
          <a:r>
            <a:rPr lang="en-US" sz="1400" b="1">
              <a:solidFill>
                <a:schemeClr val="dk1"/>
              </a:solidFill>
              <a:effectLst/>
              <a:latin typeface="+mn-lt"/>
              <a:ea typeface="+mn-ea"/>
              <a:cs typeface="+mn-cs"/>
            </a:rPr>
            <a:t>XX</a:t>
          </a:r>
          <a:r>
            <a:rPr lang="en-US" sz="1400">
              <a:solidFill>
                <a:schemeClr val="dk1"/>
              </a:solidFill>
              <a:effectLst/>
              <a:latin typeface="+mn-lt"/>
              <a:ea typeface="+mn-ea"/>
              <a:cs typeface="+mn-cs"/>
            </a:rPr>
            <a:t> is the number of minutes.</a:t>
          </a:r>
          <a:endParaRPr lang="en-CA" sz="1400">
            <a:effectLst/>
          </a:endParaRPr>
        </a:p>
        <a:p>
          <a:r>
            <a:rPr lang="en-US" sz="1400">
              <a:solidFill>
                <a:schemeClr val="dk1"/>
              </a:solidFill>
              <a:effectLst/>
              <a:latin typeface="+mn-lt"/>
              <a:ea typeface="+mn-ea"/>
              <a:cs typeface="+mn-cs"/>
            </a:rPr>
            <a:t>8. To return to the start page, click on the </a:t>
          </a:r>
          <a:r>
            <a:rPr lang="en-US" sz="1400" b="1">
              <a:solidFill>
                <a:schemeClr val="dk1"/>
              </a:solidFill>
              <a:effectLst/>
              <a:latin typeface="+mn-lt"/>
              <a:ea typeface="+mn-ea"/>
              <a:cs typeface="+mn-cs"/>
            </a:rPr>
            <a:t>Return to Main</a:t>
          </a:r>
          <a:r>
            <a:rPr lang="en-US" sz="1400">
              <a:solidFill>
                <a:schemeClr val="dk1"/>
              </a:solidFill>
              <a:effectLst/>
              <a:latin typeface="+mn-lt"/>
              <a:ea typeface="+mn-ea"/>
              <a:cs typeface="+mn-cs"/>
            </a:rPr>
            <a:t> link at the top of the page or click on the appropriate tab below to move to that specific day.</a:t>
          </a:r>
          <a:endParaRPr lang="en-CA" sz="1400">
            <a:effectLst/>
          </a:endParaRPr>
        </a:p>
      </xdr:txBody>
    </xdr:sp>
    <xdr:clientData/>
  </xdr:twoCellAnchor>
  <xdr:twoCellAnchor>
    <xdr:from>
      <xdr:col>5</xdr:col>
      <xdr:colOff>171450</xdr:colOff>
      <xdr:row>0</xdr:row>
      <xdr:rowOff>514350</xdr:rowOff>
    </xdr:from>
    <xdr:to>
      <xdr:col>5</xdr:col>
      <xdr:colOff>1047750</xdr:colOff>
      <xdr:row>1</xdr:row>
      <xdr:rowOff>57150</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5924550" y="514350"/>
          <a:ext cx="8763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twoCellAnchor>
    <xdr:from>
      <xdr:col>5</xdr:col>
      <xdr:colOff>171450</xdr:colOff>
      <xdr:row>0</xdr:row>
      <xdr:rowOff>514350</xdr:rowOff>
    </xdr:from>
    <xdr:to>
      <xdr:col>5</xdr:col>
      <xdr:colOff>1047750</xdr:colOff>
      <xdr:row>1</xdr:row>
      <xdr:rowOff>57150</xdr:rowOff>
    </xdr:to>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5924550" y="514350"/>
          <a:ext cx="8763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171450</xdr:colOff>
      <xdr:row>0</xdr:row>
      <xdr:rowOff>514350</xdr:rowOff>
    </xdr:from>
    <xdr:to>
      <xdr:col>5</xdr:col>
      <xdr:colOff>1047750</xdr:colOff>
      <xdr:row>1</xdr:row>
      <xdr:rowOff>57150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5784850" y="514350"/>
          <a:ext cx="8763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twoCellAnchor>
    <xdr:from>
      <xdr:col>5</xdr:col>
      <xdr:colOff>171450</xdr:colOff>
      <xdr:row>0</xdr:row>
      <xdr:rowOff>514350</xdr:rowOff>
    </xdr:from>
    <xdr:to>
      <xdr:col>5</xdr:col>
      <xdr:colOff>1047750</xdr:colOff>
      <xdr:row>1</xdr:row>
      <xdr:rowOff>57150</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5784850" y="514350"/>
          <a:ext cx="8763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twoCellAnchor>
    <xdr:from>
      <xdr:col>8</xdr:col>
      <xdr:colOff>0</xdr:colOff>
      <xdr:row>35</xdr:row>
      <xdr:rowOff>241300</xdr:rowOff>
    </xdr:from>
    <xdr:to>
      <xdr:col>12</xdr:col>
      <xdr:colOff>292100</xdr:colOff>
      <xdr:row>37</xdr:row>
      <xdr:rowOff>622300</xdr:rowOff>
    </xdr:to>
    <xdr:sp macro="" textlink="">
      <xdr:nvSpPr>
        <xdr:cNvPr id="5" name="TextBox 4">
          <a:extLst>
            <a:ext uri="{FF2B5EF4-FFF2-40B4-BE49-F238E27FC236}">
              <a16:creationId xmlns:a16="http://schemas.microsoft.com/office/drawing/2014/main" id="{00000000-0008-0000-0700-000005000000}"/>
            </a:ext>
          </a:extLst>
        </xdr:cNvPr>
        <xdr:cNvSpPr txBox="1"/>
      </xdr:nvSpPr>
      <xdr:spPr>
        <a:xfrm>
          <a:off x="7912100" y="13144500"/>
          <a:ext cx="3632200" cy="1206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Are your Prep</a:t>
          </a:r>
          <a:r>
            <a:rPr lang="en-US" sz="1400" b="1" baseline="0"/>
            <a:t> Minutes and/or Assigned Minutes cells 0 and you had prep and/or assigned time today?  If so, you need to enter your minutes in the correct cells.</a:t>
          </a:r>
          <a:endParaRPr lang="en-US" sz="1400" b="1"/>
        </a:p>
      </xdr:txBody>
    </xdr:sp>
    <xdr:clientData/>
  </xdr:twoCellAnchor>
  <xdr:twoCellAnchor>
    <xdr:from>
      <xdr:col>8</xdr:col>
      <xdr:colOff>0</xdr:colOff>
      <xdr:row>3</xdr:row>
      <xdr:rowOff>0</xdr:rowOff>
    </xdr:from>
    <xdr:to>
      <xdr:col>14</xdr:col>
      <xdr:colOff>114300</xdr:colOff>
      <xdr:row>22</xdr:row>
      <xdr:rowOff>114301</xdr:rowOff>
    </xdr:to>
    <xdr:sp macro="" textlink="">
      <xdr:nvSpPr>
        <xdr:cNvPr id="6" name="TextBox 5">
          <a:extLst>
            <a:ext uri="{FF2B5EF4-FFF2-40B4-BE49-F238E27FC236}">
              <a16:creationId xmlns:a16="http://schemas.microsoft.com/office/drawing/2014/main" id="{00000000-0008-0000-0700-000006000000}"/>
            </a:ext>
          </a:extLst>
        </xdr:cNvPr>
        <xdr:cNvSpPr txBox="1"/>
      </xdr:nvSpPr>
      <xdr:spPr>
        <a:xfrm>
          <a:off x="9201150" y="2095500"/>
          <a:ext cx="4800600" cy="65532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solidFill>
                <a:schemeClr val="dk1"/>
              </a:solidFill>
              <a:effectLst/>
              <a:latin typeface="+mn-lt"/>
              <a:ea typeface="+mn-ea"/>
              <a:cs typeface="+mn-cs"/>
            </a:rPr>
            <a:t>Hours of Work Spreadsheet Tips and Tricks</a:t>
          </a:r>
        </a:p>
        <a:p>
          <a:endParaRPr lang="en-CA" sz="1400">
            <a:effectLst/>
          </a:endParaRPr>
        </a:p>
        <a:p>
          <a:r>
            <a:rPr lang="en-US" sz="1400">
              <a:solidFill>
                <a:schemeClr val="dk1"/>
              </a:solidFill>
              <a:effectLst/>
              <a:latin typeface="+mn-lt"/>
              <a:ea typeface="+mn-ea"/>
              <a:cs typeface="+mn-cs"/>
            </a:rPr>
            <a:t>1. Cells with a </a:t>
          </a:r>
          <a:r>
            <a:rPr lang="en-US" sz="1400" b="1">
              <a:solidFill>
                <a:schemeClr val="dk1"/>
              </a:solidFill>
              <a:effectLst/>
              <a:latin typeface="+mn-lt"/>
              <a:ea typeface="+mn-ea"/>
              <a:cs typeface="+mn-cs"/>
            </a:rPr>
            <a:t>red triangle </a:t>
          </a:r>
          <a:r>
            <a:rPr lang="en-US" sz="1400">
              <a:solidFill>
                <a:schemeClr val="dk1"/>
              </a:solidFill>
              <a:effectLst/>
              <a:latin typeface="+mn-lt"/>
              <a:ea typeface="+mn-ea"/>
              <a:cs typeface="+mn-cs"/>
            </a:rPr>
            <a:t>in the top right corner have a comment that can be displayed by placing your pointer on the cell.</a:t>
          </a:r>
          <a:endParaRPr lang="en-CA" sz="1400">
            <a:effectLst/>
          </a:endParaRPr>
        </a:p>
        <a:p>
          <a:r>
            <a:rPr lang="en-US" sz="1400">
              <a:solidFill>
                <a:schemeClr val="dk1"/>
              </a:solidFill>
              <a:effectLst/>
              <a:latin typeface="+mn-lt"/>
              <a:ea typeface="+mn-ea"/>
              <a:cs typeface="+mn-cs"/>
            </a:rPr>
            <a:t>2. Dark grey cells do not require any information.</a:t>
          </a:r>
          <a:endParaRPr lang="en-CA" sz="1400">
            <a:effectLst/>
          </a:endParaRPr>
        </a:p>
        <a:p>
          <a:r>
            <a:rPr lang="en-US" sz="1400">
              <a:solidFill>
                <a:schemeClr val="dk1"/>
              </a:solidFill>
              <a:effectLst/>
              <a:latin typeface="+mn-lt"/>
              <a:ea typeface="+mn-ea"/>
              <a:cs typeface="+mn-cs"/>
            </a:rPr>
            <a:t>3. Begin by entering your timetable information under the columns </a:t>
          </a:r>
          <a:r>
            <a:rPr lang="en-US" sz="1400" b="1">
              <a:solidFill>
                <a:schemeClr val="dk1"/>
              </a:solidFill>
              <a:effectLst/>
              <a:latin typeface="+mn-lt"/>
              <a:ea typeface="+mn-ea"/>
              <a:cs typeface="+mn-cs"/>
            </a:rPr>
            <a:t>Block/Transition/Break</a:t>
          </a:r>
          <a:r>
            <a:rPr lang="en-US" sz="1400">
              <a:solidFill>
                <a:schemeClr val="dk1"/>
              </a:solidFill>
              <a:effectLst/>
              <a:latin typeface="+mn-lt"/>
              <a:ea typeface="+mn-ea"/>
              <a:cs typeface="+mn-cs"/>
            </a:rPr>
            <a:t>, </a:t>
          </a:r>
          <a:r>
            <a:rPr lang="en-US" sz="1400" b="1">
              <a:solidFill>
                <a:schemeClr val="dk1"/>
              </a:solidFill>
              <a:effectLst/>
              <a:latin typeface="+mn-lt"/>
              <a:ea typeface="+mn-ea"/>
              <a:cs typeface="+mn-cs"/>
            </a:rPr>
            <a:t>Start Time</a:t>
          </a:r>
          <a:r>
            <a:rPr lang="en-US" sz="1400">
              <a:solidFill>
                <a:schemeClr val="dk1"/>
              </a:solidFill>
              <a:effectLst/>
              <a:latin typeface="+mn-lt"/>
              <a:ea typeface="+mn-ea"/>
              <a:cs typeface="+mn-cs"/>
            </a:rPr>
            <a:t>, and </a:t>
          </a:r>
          <a:r>
            <a:rPr lang="en-US" sz="1400" b="1">
              <a:solidFill>
                <a:schemeClr val="dk1"/>
              </a:solidFill>
              <a:effectLst/>
              <a:latin typeface="+mn-lt"/>
              <a:ea typeface="+mn-ea"/>
              <a:cs typeface="+mn-cs"/>
            </a:rPr>
            <a:t>End Time</a:t>
          </a:r>
          <a:r>
            <a:rPr lang="en-US" sz="1400">
              <a:solidFill>
                <a:schemeClr val="dk1"/>
              </a:solidFill>
              <a:effectLst/>
              <a:latin typeface="+mn-lt"/>
              <a:ea typeface="+mn-ea"/>
              <a:cs typeface="+mn-cs"/>
            </a:rPr>
            <a:t>. You need to enter the time using "</a:t>
          </a:r>
          <a:r>
            <a:rPr lang="en-US" sz="1400" b="1">
              <a:solidFill>
                <a:schemeClr val="dk1"/>
              </a:solidFill>
              <a:effectLst/>
              <a:latin typeface="+mn-lt"/>
              <a:ea typeface="+mn-ea"/>
              <a:cs typeface="+mn-cs"/>
            </a:rPr>
            <a:t>am</a:t>
          </a:r>
          <a:r>
            <a:rPr lang="en-US" sz="1400">
              <a:solidFill>
                <a:schemeClr val="dk1"/>
              </a:solidFill>
              <a:effectLst/>
              <a:latin typeface="+mn-lt"/>
              <a:ea typeface="+mn-ea"/>
              <a:cs typeface="+mn-cs"/>
            </a:rPr>
            <a:t>" or "</a:t>
          </a:r>
          <a:r>
            <a:rPr lang="en-US" sz="1400" b="1">
              <a:solidFill>
                <a:schemeClr val="dk1"/>
              </a:solidFill>
              <a:effectLst/>
              <a:latin typeface="+mn-lt"/>
              <a:ea typeface="+mn-ea"/>
              <a:cs typeface="+mn-cs"/>
            </a:rPr>
            <a:t>pm</a:t>
          </a:r>
          <a:r>
            <a:rPr lang="en-US" sz="1400">
              <a:solidFill>
                <a:schemeClr val="dk1"/>
              </a:solidFill>
              <a:effectLst/>
              <a:latin typeface="+mn-lt"/>
              <a:ea typeface="+mn-ea"/>
              <a:cs typeface="+mn-cs"/>
            </a:rPr>
            <a:t>".  If you need to, you can change the names in the </a:t>
          </a:r>
          <a:r>
            <a:rPr lang="en-US" sz="1400" b="1">
              <a:solidFill>
                <a:schemeClr val="dk1"/>
              </a:solidFill>
              <a:effectLst/>
              <a:latin typeface="+mn-lt"/>
              <a:ea typeface="+mn-ea"/>
              <a:cs typeface="+mn-cs"/>
            </a:rPr>
            <a:t>Block/Transition/Break</a:t>
          </a:r>
          <a:r>
            <a:rPr lang="en-US" sz="1400">
              <a:solidFill>
                <a:schemeClr val="dk1"/>
              </a:solidFill>
              <a:effectLst/>
              <a:latin typeface="+mn-lt"/>
              <a:ea typeface="+mn-ea"/>
              <a:cs typeface="+mn-cs"/>
            </a:rPr>
            <a:t> column.</a:t>
          </a:r>
          <a:endParaRPr lang="en-CA" sz="1400">
            <a:effectLst/>
          </a:endParaRPr>
        </a:p>
        <a:p>
          <a:r>
            <a:rPr lang="en-US" sz="1400">
              <a:solidFill>
                <a:schemeClr val="dk1"/>
              </a:solidFill>
              <a:effectLst/>
              <a:latin typeface="+mn-lt"/>
              <a:ea typeface="+mn-ea"/>
              <a:cs typeface="+mn-cs"/>
            </a:rPr>
            <a:t>4. The </a:t>
          </a:r>
          <a:r>
            <a:rPr lang="en-US" sz="1400" b="1">
              <a:solidFill>
                <a:schemeClr val="dk1"/>
              </a:solidFill>
              <a:effectLst/>
              <a:latin typeface="+mn-lt"/>
              <a:ea typeface="+mn-ea"/>
              <a:cs typeface="+mn-cs"/>
            </a:rPr>
            <a:t>Total Minutes</a:t>
          </a:r>
          <a:r>
            <a:rPr lang="en-US" sz="1400">
              <a:solidFill>
                <a:schemeClr val="dk1"/>
              </a:solidFill>
              <a:effectLst/>
              <a:latin typeface="+mn-lt"/>
              <a:ea typeface="+mn-ea"/>
              <a:cs typeface="+mn-cs"/>
            </a:rPr>
            <a:t> column shows the total</a:t>
          </a:r>
          <a:r>
            <a:rPr lang="en-US" sz="1400" baseline="0">
              <a:solidFill>
                <a:schemeClr val="dk1"/>
              </a:solidFill>
              <a:effectLst/>
              <a:latin typeface="+mn-lt"/>
              <a:ea typeface="+mn-ea"/>
              <a:cs typeface="+mn-cs"/>
            </a:rPr>
            <a:t> number of minutes for each block of time.</a:t>
          </a:r>
          <a:endParaRPr lang="en-CA" sz="1400">
            <a:effectLst/>
          </a:endParaRPr>
        </a:p>
        <a:p>
          <a:r>
            <a:rPr lang="en-US" sz="1400">
              <a:solidFill>
                <a:schemeClr val="dk1"/>
              </a:solidFill>
              <a:effectLst/>
              <a:latin typeface="+mn-lt"/>
              <a:ea typeface="+mn-ea"/>
              <a:cs typeface="+mn-cs"/>
            </a:rPr>
            <a:t>5. </a:t>
          </a:r>
          <a:r>
            <a:rPr lang="en-US" sz="1400" b="1" i="1" u="sng">
              <a:solidFill>
                <a:schemeClr val="dk1"/>
              </a:solidFill>
              <a:effectLst/>
              <a:latin typeface="+mn-lt"/>
              <a:ea typeface="+mn-ea"/>
              <a:cs typeface="+mn-cs"/>
            </a:rPr>
            <a:t>IF</a:t>
          </a:r>
          <a:r>
            <a:rPr lang="en-US" sz="1400">
              <a:solidFill>
                <a:schemeClr val="dk1"/>
              </a:solidFill>
              <a:effectLst/>
              <a:latin typeface="+mn-lt"/>
              <a:ea typeface="+mn-ea"/>
              <a:cs typeface="+mn-cs"/>
            </a:rPr>
            <a:t> one the blocks is your prep</a:t>
          </a:r>
          <a:r>
            <a:rPr lang="en-US" sz="1400" baseline="0">
              <a:solidFill>
                <a:schemeClr val="dk1"/>
              </a:solidFill>
              <a:effectLst/>
              <a:latin typeface="+mn-lt"/>
              <a:ea typeface="+mn-ea"/>
              <a:cs typeface="+mn-cs"/>
            </a:rPr>
            <a:t> and you are </a:t>
          </a:r>
          <a:r>
            <a:rPr lang="en-US" sz="1400" b="1" i="1" u="sng" baseline="0">
              <a:solidFill>
                <a:schemeClr val="dk1"/>
              </a:solidFill>
              <a:effectLst/>
              <a:latin typeface="+mn-lt"/>
              <a:ea typeface="+mn-ea"/>
              <a:cs typeface="+mn-cs"/>
            </a:rPr>
            <a:t>FREE</a:t>
          </a:r>
          <a:r>
            <a:rPr lang="en-US" sz="1400" baseline="0">
              <a:solidFill>
                <a:schemeClr val="dk1"/>
              </a:solidFill>
              <a:effectLst/>
              <a:latin typeface="+mn-lt"/>
              <a:ea typeface="+mn-ea"/>
              <a:cs typeface="+mn-cs"/>
            </a:rPr>
            <a:t> to leave the building, etc., you can delete the minutes in the </a:t>
          </a:r>
          <a:r>
            <a:rPr lang="en-US" sz="1400" b="1" baseline="0">
              <a:solidFill>
                <a:schemeClr val="dk1"/>
              </a:solidFill>
              <a:effectLst/>
              <a:latin typeface="+mn-lt"/>
              <a:ea typeface="+mn-ea"/>
              <a:cs typeface="+mn-cs"/>
            </a:rPr>
            <a:t>Instructional Time </a:t>
          </a:r>
          <a:r>
            <a:rPr lang="en-US" sz="1400" baseline="0">
              <a:solidFill>
                <a:schemeClr val="dk1"/>
              </a:solidFill>
              <a:effectLst/>
              <a:latin typeface="+mn-lt"/>
              <a:ea typeface="+mn-ea"/>
              <a:cs typeface="+mn-cs"/>
            </a:rPr>
            <a:t>column and leave the </a:t>
          </a:r>
          <a:r>
            <a:rPr lang="en-US" sz="1400" b="1" baseline="0">
              <a:solidFill>
                <a:schemeClr val="dk1"/>
              </a:solidFill>
              <a:effectLst/>
              <a:latin typeface="+mn-lt"/>
              <a:ea typeface="+mn-ea"/>
              <a:cs typeface="+mn-cs"/>
            </a:rPr>
            <a:t>Prep Minutes </a:t>
          </a:r>
          <a:r>
            <a:rPr lang="en-US" sz="1400" baseline="0">
              <a:solidFill>
                <a:schemeClr val="dk1"/>
              </a:solidFill>
              <a:effectLst/>
              <a:latin typeface="+mn-lt"/>
              <a:ea typeface="+mn-ea"/>
              <a:cs typeface="+mn-cs"/>
            </a:rPr>
            <a:t>column blank.</a:t>
          </a:r>
          <a:endParaRPr lang="en-CA" sz="1400">
            <a:effectLst/>
          </a:endParaRPr>
        </a:p>
        <a:p>
          <a:pPr eaLnBrk="1" fontAlgn="auto" latinLnBrk="0" hangingPunct="1"/>
          <a:r>
            <a:rPr lang="en-US" sz="1400">
              <a:solidFill>
                <a:schemeClr val="dk1"/>
              </a:solidFill>
              <a:effectLst/>
              <a:latin typeface="+mn-lt"/>
              <a:ea typeface="+mn-ea"/>
              <a:cs typeface="+mn-cs"/>
            </a:rPr>
            <a:t>6. </a:t>
          </a:r>
          <a:r>
            <a:rPr lang="en-US" sz="1400" b="1" i="1" u="sng">
              <a:solidFill>
                <a:schemeClr val="dk1"/>
              </a:solidFill>
              <a:effectLst/>
              <a:latin typeface="+mn-lt"/>
              <a:ea typeface="+mn-ea"/>
              <a:cs typeface="+mn-cs"/>
            </a:rPr>
            <a:t>IF</a:t>
          </a:r>
          <a:r>
            <a:rPr lang="en-US" sz="1400">
              <a:solidFill>
                <a:schemeClr val="dk1"/>
              </a:solidFill>
              <a:effectLst/>
              <a:latin typeface="+mn-lt"/>
              <a:ea typeface="+mn-ea"/>
              <a:cs typeface="+mn-cs"/>
            </a:rPr>
            <a:t> one the blocks is your prep</a:t>
          </a:r>
          <a:r>
            <a:rPr lang="en-US" sz="1400" baseline="0">
              <a:solidFill>
                <a:schemeClr val="dk1"/>
              </a:solidFill>
              <a:effectLst/>
              <a:latin typeface="+mn-lt"/>
              <a:ea typeface="+mn-ea"/>
              <a:cs typeface="+mn-cs"/>
            </a:rPr>
            <a:t> and you are </a:t>
          </a:r>
          <a:r>
            <a:rPr lang="en-US" sz="1400" b="1" i="1" u="sng" baseline="0">
              <a:solidFill>
                <a:schemeClr val="dk1"/>
              </a:solidFill>
              <a:effectLst/>
              <a:latin typeface="+mn-lt"/>
              <a:ea typeface="+mn-ea"/>
              <a:cs typeface="+mn-cs"/>
            </a:rPr>
            <a:t>NOT FREE</a:t>
          </a:r>
          <a:r>
            <a:rPr lang="en-US" sz="1400" baseline="0">
              <a:solidFill>
                <a:schemeClr val="dk1"/>
              </a:solidFill>
              <a:effectLst/>
              <a:latin typeface="+mn-lt"/>
              <a:ea typeface="+mn-ea"/>
              <a:cs typeface="+mn-cs"/>
            </a:rPr>
            <a:t> to leave the building, etc., delete the minutes in the </a:t>
          </a:r>
          <a:r>
            <a:rPr lang="en-US" sz="1400" b="1" baseline="0">
              <a:solidFill>
                <a:schemeClr val="dk1"/>
              </a:solidFill>
              <a:effectLst/>
              <a:latin typeface="+mn-lt"/>
              <a:ea typeface="+mn-ea"/>
              <a:cs typeface="+mn-cs"/>
            </a:rPr>
            <a:t>Instructional Minutes </a:t>
          </a:r>
          <a:r>
            <a:rPr lang="en-US" sz="1400" baseline="0">
              <a:solidFill>
                <a:schemeClr val="dk1"/>
              </a:solidFill>
              <a:effectLst/>
              <a:latin typeface="+mn-lt"/>
              <a:ea typeface="+mn-ea"/>
              <a:cs typeface="+mn-cs"/>
            </a:rPr>
            <a:t>column and type the minutes from the </a:t>
          </a:r>
          <a:r>
            <a:rPr lang="en-US" sz="1400" b="1" baseline="0">
              <a:solidFill>
                <a:schemeClr val="dk1"/>
              </a:solidFill>
              <a:effectLst/>
              <a:latin typeface="+mn-lt"/>
              <a:ea typeface="+mn-ea"/>
              <a:cs typeface="+mn-cs"/>
            </a:rPr>
            <a:t>Total Minutes </a:t>
          </a:r>
          <a:r>
            <a:rPr lang="en-US" sz="1400" baseline="0">
              <a:solidFill>
                <a:schemeClr val="dk1"/>
              </a:solidFill>
              <a:effectLst/>
              <a:latin typeface="+mn-lt"/>
              <a:ea typeface="+mn-ea"/>
              <a:cs typeface="+mn-cs"/>
            </a:rPr>
            <a:t>column in the </a:t>
          </a:r>
          <a:r>
            <a:rPr lang="en-US" sz="1400" b="1" baseline="0">
              <a:solidFill>
                <a:schemeClr val="dk1"/>
              </a:solidFill>
              <a:effectLst/>
              <a:latin typeface="+mn-lt"/>
              <a:ea typeface="+mn-ea"/>
              <a:cs typeface="+mn-cs"/>
            </a:rPr>
            <a:t>Prep Minutes</a:t>
          </a:r>
          <a:r>
            <a:rPr lang="en-US" sz="1400" baseline="0">
              <a:solidFill>
                <a:schemeClr val="dk1"/>
              </a:solidFill>
              <a:effectLst/>
              <a:latin typeface="+mn-lt"/>
              <a:ea typeface="+mn-ea"/>
              <a:cs typeface="+mn-cs"/>
            </a:rPr>
            <a:t>.</a:t>
          </a:r>
          <a:endParaRPr lang="en-CA" sz="1400">
            <a:effectLst/>
          </a:endParaRPr>
        </a:p>
        <a:p>
          <a:r>
            <a:rPr lang="en-US" sz="1400">
              <a:solidFill>
                <a:schemeClr val="dk1"/>
              </a:solidFill>
              <a:effectLst/>
              <a:latin typeface="+mn-lt"/>
              <a:ea typeface="+mn-ea"/>
              <a:cs typeface="+mn-cs"/>
            </a:rPr>
            <a:t>7. When entering minutes in </a:t>
          </a:r>
          <a:r>
            <a:rPr lang="en-US" sz="1400" b="1">
              <a:solidFill>
                <a:schemeClr val="dk1"/>
              </a:solidFill>
              <a:effectLst/>
              <a:latin typeface="+mn-lt"/>
              <a:ea typeface="+mn-ea"/>
              <a:cs typeface="+mn-cs"/>
            </a:rPr>
            <a:t>Prep Minutes</a:t>
          </a:r>
          <a:r>
            <a:rPr lang="en-US" sz="1400">
              <a:solidFill>
                <a:schemeClr val="dk1"/>
              </a:solidFill>
              <a:effectLst/>
              <a:latin typeface="+mn-lt"/>
              <a:ea typeface="+mn-ea"/>
              <a:cs typeface="+mn-cs"/>
            </a:rPr>
            <a:t> and </a:t>
          </a:r>
          <a:r>
            <a:rPr lang="en-US" sz="1400" b="1">
              <a:solidFill>
                <a:schemeClr val="dk1"/>
              </a:solidFill>
              <a:effectLst/>
              <a:latin typeface="+mn-lt"/>
              <a:ea typeface="+mn-ea"/>
              <a:cs typeface="+mn-cs"/>
            </a:rPr>
            <a:t>Assigned Minutes</a:t>
          </a:r>
          <a:r>
            <a:rPr lang="en-US" sz="1400">
              <a:solidFill>
                <a:schemeClr val="dk1"/>
              </a:solidFill>
              <a:effectLst/>
              <a:latin typeface="+mn-lt"/>
              <a:ea typeface="+mn-ea"/>
              <a:cs typeface="+mn-cs"/>
            </a:rPr>
            <a:t>, use the following format: </a:t>
          </a:r>
          <a:r>
            <a:rPr lang="en-US" sz="1400" b="1">
              <a:solidFill>
                <a:schemeClr val="dk1"/>
              </a:solidFill>
              <a:effectLst/>
              <a:latin typeface="+mn-lt"/>
              <a:ea typeface="+mn-ea"/>
              <a:cs typeface="+mn-cs"/>
            </a:rPr>
            <a:t>XX</a:t>
          </a:r>
          <a:r>
            <a:rPr lang="en-US" sz="1400">
              <a:solidFill>
                <a:schemeClr val="dk1"/>
              </a:solidFill>
              <a:effectLst/>
              <a:latin typeface="+mn-lt"/>
              <a:ea typeface="+mn-ea"/>
              <a:cs typeface="+mn-cs"/>
            </a:rPr>
            <a:t>, where </a:t>
          </a:r>
          <a:r>
            <a:rPr lang="en-US" sz="1400" b="1">
              <a:solidFill>
                <a:schemeClr val="dk1"/>
              </a:solidFill>
              <a:effectLst/>
              <a:latin typeface="+mn-lt"/>
              <a:ea typeface="+mn-ea"/>
              <a:cs typeface="+mn-cs"/>
            </a:rPr>
            <a:t>XX</a:t>
          </a:r>
          <a:r>
            <a:rPr lang="en-US" sz="1400">
              <a:solidFill>
                <a:schemeClr val="dk1"/>
              </a:solidFill>
              <a:effectLst/>
              <a:latin typeface="+mn-lt"/>
              <a:ea typeface="+mn-ea"/>
              <a:cs typeface="+mn-cs"/>
            </a:rPr>
            <a:t> is the number of minutes.</a:t>
          </a:r>
          <a:endParaRPr lang="en-CA" sz="1400">
            <a:effectLst/>
          </a:endParaRPr>
        </a:p>
        <a:p>
          <a:r>
            <a:rPr lang="en-US" sz="1400">
              <a:solidFill>
                <a:schemeClr val="dk1"/>
              </a:solidFill>
              <a:effectLst/>
              <a:latin typeface="+mn-lt"/>
              <a:ea typeface="+mn-ea"/>
              <a:cs typeface="+mn-cs"/>
            </a:rPr>
            <a:t>8. To return to the start page, click on the </a:t>
          </a:r>
          <a:r>
            <a:rPr lang="en-US" sz="1400" b="1">
              <a:solidFill>
                <a:schemeClr val="dk1"/>
              </a:solidFill>
              <a:effectLst/>
              <a:latin typeface="+mn-lt"/>
              <a:ea typeface="+mn-ea"/>
              <a:cs typeface="+mn-cs"/>
            </a:rPr>
            <a:t>Return to Main</a:t>
          </a:r>
          <a:r>
            <a:rPr lang="en-US" sz="1400">
              <a:solidFill>
                <a:schemeClr val="dk1"/>
              </a:solidFill>
              <a:effectLst/>
              <a:latin typeface="+mn-lt"/>
              <a:ea typeface="+mn-ea"/>
              <a:cs typeface="+mn-cs"/>
            </a:rPr>
            <a:t> link at the top of the page or click on the appropriate tab below to move to that specific day.</a:t>
          </a:r>
          <a:endParaRPr lang="en-CA" sz="1400">
            <a:effectLst/>
          </a:endParaRPr>
        </a:p>
      </xdr:txBody>
    </xdr:sp>
    <xdr:clientData/>
  </xdr:twoCellAnchor>
  <xdr:twoCellAnchor>
    <xdr:from>
      <xdr:col>5</xdr:col>
      <xdr:colOff>171450</xdr:colOff>
      <xdr:row>0</xdr:row>
      <xdr:rowOff>514350</xdr:rowOff>
    </xdr:from>
    <xdr:to>
      <xdr:col>5</xdr:col>
      <xdr:colOff>1047750</xdr:colOff>
      <xdr:row>1</xdr:row>
      <xdr:rowOff>57150</xdr:rowOff>
    </xdr:to>
    <xdr:sp macro="" textlink="">
      <xdr:nvSpPr>
        <xdr:cNvPr id="7" name="TextBox 6">
          <a:extLst>
            <a:ext uri="{FF2B5EF4-FFF2-40B4-BE49-F238E27FC236}">
              <a16:creationId xmlns:a16="http://schemas.microsoft.com/office/drawing/2014/main" id="{00000000-0008-0000-0700-000007000000}"/>
            </a:ext>
          </a:extLst>
        </xdr:cNvPr>
        <xdr:cNvSpPr txBox="1"/>
      </xdr:nvSpPr>
      <xdr:spPr>
        <a:xfrm>
          <a:off x="5924550" y="514350"/>
          <a:ext cx="8763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twoCellAnchor>
    <xdr:from>
      <xdr:col>5</xdr:col>
      <xdr:colOff>171450</xdr:colOff>
      <xdr:row>0</xdr:row>
      <xdr:rowOff>514350</xdr:rowOff>
    </xdr:from>
    <xdr:to>
      <xdr:col>5</xdr:col>
      <xdr:colOff>1047750</xdr:colOff>
      <xdr:row>1</xdr:row>
      <xdr:rowOff>57150</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5924550" y="514350"/>
          <a:ext cx="8763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171450</xdr:colOff>
      <xdr:row>0</xdr:row>
      <xdr:rowOff>514350</xdr:rowOff>
    </xdr:from>
    <xdr:to>
      <xdr:col>5</xdr:col>
      <xdr:colOff>1047750</xdr:colOff>
      <xdr:row>1</xdr:row>
      <xdr:rowOff>57150</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5784850" y="514350"/>
          <a:ext cx="8763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twoCellAnchor>
    <xdr:from>
      <xdr:col>5</xdr:col>
      <xdr:colOff>171450</xdr:colOff>
      <xdr:row>0</xdr:row>
      <xdr:rowOff>514350</xdr:rowOff>
    </xdr:from>
    <xdr:to>
      <xdr:col>5</xdr:col>
      <xdr:colOff>1047750</xdr:colOff>
      <xdr:row>1</xdr:row>
      <xdr:rowOff>57150</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5784850" y="514350"/>
          <a:ext cx="8763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twoCellAnchor>
    <xdr:from>
      <xdr:col>8</xdr:col>
      <xdr:colOff>0</xdr:colOff>
      <xdr:row>35</xdr:row>
      <xdr:rowOff>241300</xdr:rowOff>
    </xdr:from>
    <xdr:to>
      <xdr:col>12</xdr:col>
      <xdr:colOff>292100</xdr:colOff>
      <xdr:row>37</xdr:row>
      <xdr:rowOff>622300</xdr:rowOff>
    </xdr:to>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7912100" y="13144500"/>
          <a:ext cx="3632200" cy="1206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Are your Prep</a:t>
          </a:r>
          <a:r>
            <a:rPr lang="en-US" sz="1400" b="1" baseline="0"/>
            <a:t> Minutes and/or Assigned Minutes cells 0 and you had prep and/or assigned time today?  If so, you need to enter your minutes in the correct cells.</a:t>
          </a:r>
          <a:endParaRPr lang="en-US" sz="1400" b="1"/>
        </a:p>
      </xdr:txBody>
    </xdr:sp>
    <xdr:clientData/>
  </xdr:twoCellAnchor>
  <xdr:twoCellAnchor>
    <xdr:from>
      <xdr:col>8</xdr:col>
      <xdr:colOff>0</xdr:colOff>
      <xdr:row>3</xdr:row>
      <xdr:rowOff>0</xdr:rowOff>
    </xdr:from>
    <xdr:to>
      <xdr:col>14</xdr:col>
      <xdr:colOff>114300</xdr:colOff>
      <xdr:row>22</xdr:row>
      <xdr:rowOff>114301</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9201150" y="2095500"/>
          <a:ext cx="4800600" cy="65532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solidFill>
                <a:schemeClr val="dk1"/>
              </a:solidFill>
              <a:effectLst/>
              <a:latin typeface="+mn-lt"/>
              <a:ea typeface="+mn-ea"/>
              <a:cs typeface="+mn-cs"/>
            </a:rPr>
            <a:t>Hours of Work Spreadsheet Tips and Tricks</a:t>
          </a:r>
        </a:p>
        <a:p>
          <a:endParaRPr lang="en-CA" sz="1400">
            <a:effectLst/>
          </a:endParaRPr>
        </a:p>
        <a:p>
          <a:r>
            <a:rPr lang="en-US" sz="1400">
              <a:solidFill>
                <a:schemeClr val="dk1"/>
              </a:solidFill>
              <a:effectLst/>
              <a:latin typeface="+mn-lt"/>
              <a:ea typeface="+mn-ea"/>
              <a:cs typeface="+mn-cs"/>
            </a:rPr>
            <a:t>1. Cells with a </a:t>
          </a:r>
          <a:r>
            <a:rPr lang="en-US" sz="1400" b="1">
              <a:solidFill>
                <a:schemeClr val="dk1"/>
              </a:solidFill>
              <a:effectLst/>
              <a:latin typeface="+mn-lt"/>
              <a:ea typeface="+mn-ea"/>
              <a:cs typeface="+mn-cs"/>
            </a:rPr>
            <a:t>red triangle </a:t>
          </a:r>
          <a:r>
            <a:rPr lang="en-US" sz="1400">
              <a:solidFill>
                <a:schemeClr val="dk1"/>
              </a:solidFill>
              <a:effectLst/>
              <a:latin typeface="+mn-lt"/>
              <a:ea typeface="+mn-ea"/>
              <a:cs typeface="+mn-cs"/>
            </a:rPr>
            <a:t>in the top right corner have a comment that can be displayed by placing your pointer on the cell.</a:t>
          </a:r>
          <a:endParaRPr lang="en-CA" sz="1400">
            <a:effectLst/>
          </a:endParaRPr>
        </a:p>
        <a:p>
          <a:r>
            <a:rPr lang="en-US" sz="1400">
              <a:solidFill>
                <a:schemeClr val="dk1"/>
              </a:solidFill>
              <a:effectLst/>
              <a:latin typeface="+mn-lt"/>
              <a:ea typeface="+mn-ea"/>
              <a:cs typeface="+mn-cs"/>
            </a:rPr>
            <a:t>2. Dark grey cells do not require any information.</a:t>
          </a:r>
          <a:endParaRPr lang="en-CA" sz="1400">
            <a:effectLst/>
          </a:endParaRPr>
        </a:p>
        <a:p>
          <a:r>
            <a:rPr lang="en-US" sz="1400">
              <a:solidFill>
                <a:schemeClr val="dk1"/>
              </a:solidFill>
              <a:effectLst/>
              <a:latin typeface="+mn-lt"/>
              <a:ea typeface="+mn-ea"/>
              <a:cs typeface="+mn-cs"/>
            </a:rPr>
            <a:t>3. Begin by entering your timetable information under the columns </a:t>
          </a:r>
          <a:r>
            <a:rPr lang="en-US" sz="1400" b="1">
              <a:solidFill>
                <a:schemeClr val="dk1"/>
              </a:solidFill>
              <a:effectLst/>
              <a:latin typeface="+mn-lt"/>
              <a:ea typeface="+mn-ea"/>
              <a:cs typeface="+mn-cs"/>
            </a:rPr>
            <a:t>Block/Transition/Break</a:t>
          </a:r>
          <a:r>
            <a:rPr lang="en-US" sz="1400">
              <a:solidFill>
                <a:schemeClr val="dk1"/>
              </a:solidFill>
              <a:effectLst/>
              <a:latin typeface="+mn-lt"/>
              <a:ea typeface="+mn-ea"/>
              <a:cs typeface="+mn-cs"/>
            </a:rPr>
            <a:t>, </a:t>
          </a:r>
          <a:r>
            <a:rPr lang="en-US" sz="1400" b="1">
              <a:solidFill>
                <a:schemeClr val="dk1"/>
              </a:solidFill>
              <a:effectLst/>
              <a:latin typeface="+mn-lt"/>
              <a:ea typeface="+mn-ea"/>
              <a:cs typeface="+mn-cs"/>
            </a:rPr>
            <a:t>Start Time</a:t>
          </a:r>
          <a:r>
            <a:rPr lang="en-US" sz="1400">
              <a:solidFill>
                <a:schemeClr val="dk1"/>
              </a:solidFill>
              <a:effectLst/>
              <a:latin typeface="+mn-lt"/>
              <a:ea typeface="+mn-ea"/>
              <a:cs typeface="+mn-cs"/>
            </a:rPr>
            <a:t>, and </a:t>
          </a:r>
          <a:r>
            <a:rPr lang="en-US" sz="1400" b="1">
              <a:solidFill>
                <a:schemeClr val="dk1"/>
              </a:solidFill>
              <a:effectLst/>
              <a:latin typeface="+mn-lt"/>
              <a:ea typeface="+mn-ea"/>
              <a:cs typeface="+mn-cs"/>
            </a:rPr>
            <a:t>End Time</a:t>
          </a:r>
          <a:r>
            <a:rPr lang="en-US" sz="1400">
              <a:solidFill>
                <a:schemeClr val="dk1"/>
              </a:solidFill>
              <a:effectLst/>
              <a:latin typeface="+mn-lt"/>
              <a:ea typeface="+mn-ea"/>
              <a:cs typeface="+mn-cs"/>
            </a:rPr>
            <a:t>. You need to enter the time using "</a:t>
          </a:r>
          <a:r>
            <a:rPr lang="en-US" sz="1400" b="1">
              <a:solidFill>
                <a:schemeClr val="dk1"/>
              </a:solidFill>
              <a:effectLst/>
              <a:latin typeface="+mn-lt"/>
              <a:ea typeface="+mn-ea"/>
              <a:cs typeface="+mn-cs"/>
            </a:rPr>
            <a:t>am</a:t>
          </a:r>
          <a:r>
            <a:rPr lang="en-US" sz="1400">
              <a:solidFill>
                <a:schemeClr val="dk1"/>
              </a:solidFill>
              <a:effectLst/>
              <a:latin typeface="+mn-lt"/>
              <a:ea typeface="+mn-ea"/>
              <a:cs typeface="+mn-cs"/>
            </a:rPr>
            <a:t>" or "</a:t>
          </a:r>
          <a:r>
            <a:rPr lang="en-US" sz="1400" b="1">
              <a:solidFill>
                <a:schemeClr val="dk1"/>
              </a:solidFill>
              <a:effectLst/>
              <a:latin typeface="+mn-lt"/>
              <a:ea typeface="+mn-ea"/>
              <a:cs typeface="+mn-cs"/>
            </a:rPr>
            <a:t>pm</a:t>
          </a:r>
          <a:r>
            <a:rPr lang="en-US" sz="1400">
              <a:solidFill>
                <a:schemeClr val="dk1"/>
              </a:solidFill>
              <a:effectLst/>
              <a:latin typeface="+mn-lt"/>
              <a:ea typeface="+mn-ea"/>
              <a:cs typeface="+mn-cs"/>
            </a:rPr>
            <a:t>".  If you need to, you can change the names in the </a:t>
          </a:r>
          <a:r>
            <a:rPr lang="en-US" sz="1400" b="1">
              <a:solidFill>
                <a:schemeClr val="dk1"/>
              </a:solidFill>
              <a:effectLst/>
              <a:latin typeface="+mn-lt"/>
              <a:ea typeface="+mn-ea"/>
              <a:cs typeface="+mn-cs"/>
            </a:rPr>
            <a:t>Block/Transition/Break</a:t>
          </a:r>
          <a:r>
            <a:rPr lang="en-US" sz="1400">
              <a:solidFill>
                <a:schemeClr val="dk1"/>
              </a:solidFill>
              <a:effectLst/>
              <a:latin typeface="+mn-lt"/>
              <a:ea typeface="+mn-ea"/>
              <a:cs typeface="+mn-cs"/>
            </a:rPr>
            <a:t> column.</a:t>
          </a:r>
          <a:endParaRPr lang="en-CA" sz="1400">
            <a:effectLst/>
          </a:endParaRPr>
        </a:p>
        <a:p>
          <a:r>
            <a:rPr lang="en-US" sz="1400">
              <a:solidFill>
                <a:schemeClr val="dk1"/>
              </a:solidFill>
              <a:effectLst/>
              <a:latin typeface="+mn-lt"/>
              <a:ea typeface="+mn-ea"/>
              <a:cs typeface="+mn-cs"/>
            </a:rPr>
            <a:t>4. The </a:t>
          </a:r>
          <a:r>
            <a:rPr lang="en-US" sz="1400" b="1">
              <a:solidFill>
                <a:schemeClr val="dk1"/>
              </a:solidFill>
              <a:effectLst/>
              <a:latin typeface="+mn-lt"/>
              <a:ea typeface="+mn-ea"/>
              <a:cs typeface="+mn-cs"/>
            </a:rPr>
            <a:t>Total Minutes</a:t>
          </a:r>
          <a:r>
            <a:rPr lang="en-US" sz="1400">
              <a:solidFill>
                <a:schemeClr val="dk1"/>
              </a:solidFill>
              <a:effectLst/>
              <a:latin typeface="+mn-lt"/>
              <a:ea typeface="+mn-ea"/>
              <a:cs typeface="+mn-cs"/>
            </a:rPr>
            <a:t> column shows the total</a:t>
          </a:r>
          <a:r>
            <a:rPr lang="en-US" sz="1400" baseline="0">
              <a:solidFill>
                <a:schemeClr val="dk1"/>
              </a:solidFill>
              <a:effectLst/>
              <a:latin typeface="+mn-lt"/>
              <a:ea typeface="+mn-ea"/>
              <a:cs typeface="+mn-cs"/>
            </a:rPr>
            <a:t> number of minutes for each block of time.</a:t>
          </a:r>
          <a:endParaRPr lang="en-CA" sz="1400">
            <a:effectLst/>
          </a:endParaRPr>
        </a:p>
        <a:p>
          <a:r>
            <a:rPr lang="en-US" sz="1400">
              <a:solidFill>
                <a:schemeClr val="dk1"/>
              </a:solidFill>
              <a:effectLst/>
              <a:latin typeface="+mn-lt"/>
              <a:ea typeface="+mn-ea"/>
              <a:cs typeface="+mn-cs"/>
            </a:rPr>
            <a:t>5. </a:t>
          </a:r>
          <a:r>
            <a:rPr lang="en-US" sz="1400" b="1" i="1" u="sng">
              <a:solidFill>
                <a:schemeClr val="dk1"/>
              </a:solidFill>
              <a:effectLst/>
              <a:latin typeface="+mn-lt"/>
              <a:ea typeface="+mn-ea"/>
              <a:cs typeface="+mn-cs"/>
            </a:rPr>
            <a:t>IF</a:t>
          </a:r>
          <a:r>
            <a:rPr lang="en-US" sz="1400">
              <a:solidFill>
                <a:schemeClr val="dk1"/>
              </a:solidFill>
              <a:effectLst/>
              <a:latin typeface="+mn-lt"/>
              <a:ea typeface="+mn-ea"/>
              <a:cs typeface="+mn-cs"/>
            </a:rPr>
            <a:t> one the blocks is your prep</a:t>
          </a:r>
          <a:r>
            <a:rPr lang="en-US" sz="1400" baseline="0">
              <a:solidFill>
                <a:schemeClr val="dk1"/>
              </a:solidFill>
              <a:effectLst/>
              <a:latin typeface="+mn-lt"/>
              <a:ea typeface="+mn-ea"/>
              <a:cs typeface="+mn-cs"/>
            </a:rPr>
            <a:t> and you are </a:t>
          </a:r>
          <a:r>
            <a:rPr lang="en-US" sz="1400" b="1" i="1" u="sng" baseline="0">
              <a:solidFill>
                <a:schemeClr val="dk1"/>
              </a:solidFill>
              <a:effectLst/>
              <a:latin typeface="+mn-lt"/>
              <a:ea typeface="+mn-ea"/>
              <a:cs typeface="+mn-cs"/>
            </a:rPr>
            <a:t>FREE</a:t>
          </a:r>
          <a:r>
            <a:rPr lang="en-US" sz="1400" baseline="0">
              <a:solidFill>
                <a:schemeClr val="dk1"/>
              </a:solidFill>
              <a:effectLst/>
              <a:latin typeface="+mn-lt"/>
              <a:ea typeface="+mn-ea"/>
              <a:cs typeface="+mn-cs"/>
            </a:rPr>
            <a:t> to leave the building, etc., you can delete the minutes in the </a:t>
          </a:r>
          <a:r>
            <a:rPr lang="en-US" sz="1400" b="1" baseline="0">
              <a:solidFill>
                <a:schemeClr val="dk1"/>
              </a:solidFill>
              <a:effectLst/>
              <a:latin typeface="+mn-lt"/>
              <a:ea typeface="+mn-ea"/>
              <a:cs typeface="+mn-cs"/>
            </a:rPr>
            <a:t>Instructional Time </a:t>
          </a:r>
          <a:r>
            <a:rPr lang="en-US" sz="1400" baseline="0">
              <a:solidFill>
                <a:schemeClr val="dk1"/>
              </a:solidFill>
              <a:effectLst/>
              <a:latin typeface="+mn-lt"/>
              <a:ea typeface="+mn-ea"/>
              <a:cs typeface="+mn-cs"/>
            </a:rPr>
            <a:t>column and leave the </a:t>
          </a:r>
          <a:r>
            <a:rPr lang="en-US" sz="1400" b="1" baseline="0">
              <a:solidFill>
                <a:schemeClr val="dk1"/>
              </a:solidFill>
              <a:effectLst/>
              <a:latin typeface="+mn-lt"/>
              <a:ea typeface="+mn-ea"/>
              <a:cs typeface="+mn-cs"/>
            </a:rPr>
            <a:t>Prep Minutes </a:t>
          </a:r>
          <a:r>
            <a:rPr lang="en-US" sz="1400" baseline="0">
              <a:solidFill>
                <a:schemeClr val="dk1"/>
              </a:solidFill>
              <a:effectLst/>
              <a:latin typeface="+mn-lt"/>
              <a:ea typeface="+mn-ea"/>
              <a:cs typeface="+mn-cs"/>
            </a:rPr>
            <a:t>column blank.</a:t>
          </a:r>
          <a:endParaRPr lang="en-CA" sz="1400">
            <a:effectLst/>
          </a:endParaRPr>
        </a:p>
        <a:p>
          <a:pPr eaLnBrk="1" fontAlgn="auto" latinLnBrk="0" hangingPunct="1"/>
          <a:r>
            <a:rPr lang="en-US" sz="1400">
              <a:solidFill>
                <a:schemeClr val="dk1"/>
              </a:solidFill>
              <a:effectLst/>
              <a:latin typeface="+mn-lt"/>
              <a:ea typeface="+mn-ea"/>
              <a:cs typeface="+mn-cs"/>
            </a:rPr>
            <a:t>6. </a:t>
          </a:r>
          <a:r>
            <a:rPr lang="en-US" sz="1400" b="1" i="1" u="sng">
              <a:solidFill>
                <a:schemeClr val="dk1"/>
              </a:solidFill>
              <a:effectLst/>
              <a:latin typeface="+mn-lt"/>
              <a:ea typeface="+mn-ea"/>
              <a:cs typeface="+mn-cs"/>
            </a:rPr>
            <a:t>IF</a:t>
          </a:r>
          <a:r>
            <a:rPr lang="en-US" sz="1400">
              <a:solidFill>
                <a:schemeClr val="dk1"/>
              </a:solidFill>
              <a:effectLst/>
              <a:latin typeface="+mn-lt"/>
              <a:ea typeface="+mn-ea"/>
              <a:cs typeface="+mn-cs"/>
            </a:rPr>
            <a:t> one the blocks is your prep</a:t>
          </a:r>
          <a:r>
            <a:rPr lang="en-US" sz="1400" baseline="0">
              <a:solidFill>
                <a:schemeClr val="dk1"/>
              </a:solidFill>
              <a:effectLst/>
              <a:latin typeface="+mn-lt"/>
              <a:ea typeface="+mn-ea"/>
              <a:cs typeface="+mn-cs"/>
            </a:rPr>
            <a:t> and you are </a:t>
          </a:r>
          <a:r>
            <a:rPr lang="en-US" sz="1400" b="1" i="1" u="sng" baseline="0">
              <a:solidFill>
                <a:schemeClr val="dk1"/>
              </a:solidFill>
              <a:effectLst/>
              <a:latin typeface="+mn-lt"/>
              <a:ea typeface="+mn-ea"/>
              <a:cs typeface="+mn-cs"/>
            </a:rPr>
            <a:t>NOT FREE</a:t>
          </a:r>
          <a:r>
            <a:rPr lang="en-US" sz="1400" baseline="0">
              <a:solidFill>
                <a:schemeClr val="dk1"/>
              </a:solidFill>
              <a:effectLst/>
              <a:latin typeface="+mn-lt"/>
              <a:ea typeface="+mn-ea"/>
              <a:cs typeface="+mn-cs"/>
            </a:rPr>
            <a:t> to leave the building, etc., delete the minutes in the </a:t>
          </a:r>
          <a:r>
            <a:rPr lang="en-US" sz="1400" b="1" baseline="0">
              <a:solidFill>
                <a:schemeClr val="dk1"/>
              </a:solidFill>
              <a:effectLst/>
              <a:latin typeface="+mn-lt"/>
              <a:ea typeface="+mn-ea"/>
              <a:cs typeface="+mn-cs"/>
            </a:rPr>
            <a:t>Instructional Minutes </a:t>
          </a:r>
          <a:r>
            <a:rPr lang="en-US" sz="1400" baseline="0">
              <a:solidFill>
                <a:schemeClr val="dk1"/>
              </a:solidFill>
              <a:effectLst/>
              <a:latin typeface="+mn-lt"/>
              <a:ea typeface="+mn-ea"/>
              <a:cs typeface="+mn-cs"/>
            </a:rPr>
            <a:t>column and type the minutes from the </a:t>
          </a:r>
          <a:r>
            <a:rPr lang="en-US" sz="1400" b="1" baseline="0">
              <a:solidFill>
                <a:schemeClr val="dk1"/>
              </a:solidFill>
              <a:effectLst/>
              <a:latin typeface="+mn-lt"/>
              <a:ea typeface="+mn-ea"/>
              <a:cs typeface="+mn-cs"/>
            </a:rPr>
            <a:t>Total Minutes </a:t>
          </a:r>
          <a:r>
            <a:rPr lang="en-US" sz="1400" baseline="0">
              <a:solidFill>
                <a:schemeClr val="dk1"/>
              </a:solidFill>
              <a:effectLst/>
              <a:latin typeface="+mn-lt"/>
              <a:ea typeface="+mn-ea"/>
              <a:cs typeface="+mn-cs"/>
            </a:rPr>
            <a:t>column in the </a:t>
          </a:r>
          <a:r>
            <a:rPr lang="en-US" sz="1400" b="1" baseline="0">
              <a:solidFill>
                <a:schemeClr val="dk1"/>
              </a:solidFill>
              <a:effectLst/>
              <a:latin typeface="+mn-lt"/>
              <a:ea typeface="+mn-ea"/>
              <a:cs typeface="+mn-cs"/>
            </a:rPr>
            <a:t>Prep Minutes</a:t>
          </a:r>
          <a:r>
            <a:rPr lang="en-US" sz="1400" baseline="0">
              <a:solidFill>
                <a:schemeClr val="dk1"/>
              </a:solidFill>
              <a:effectLst/>
              <a:latin typeface="+mn-lt"/>
              <a:ea typeface="+mn-ea"/>
              <a:cs typeface="+mn-cs"/>
            </a:rPr>
            <a:t>.</a:t>
          </a:r>
          <a:endParaRPr lang="en-CA" sz="1400">
            <a:effectLst/>
          </a:endParaRPr>
        </a:p>
        <a:p>
          <a:r>
            <a:rPr lang="en-US" sz="1400">
              <a:solidFill>
                <a:schemeClr val="dk1"/>
              </a:solidFill>
              <a:effectLst/>
              <a:latin typeface="+mn-lt"/>
              <a:ea typeface="+mn-ea"/>
              <a:cs typeface="+mn-cs"/>
            </a:rPr>
            <a:t>7. When entering minutes in </a:t>
          </a:r>
          <a:r>
            <a:rPr lang="en-US" sz="1400" b="1">
              <a:solidFill>
                <a:schemeClr val="dk1"/>
              </a:solidFill>
              <a:effectLst/>
              <a:latin typeface="+mn-lt"/>
              <a:ea typeface="+mn-ea"/>
              <a:cs typeface="+mn-cs"/>
            </a:rPr>
            <a:t>Prep Minutes</a:t>
          </a:r>
          <a:r>
            <a:rPr lang="en-US" sz="1400">
              <a:solidFill>
                <a:schemeClr val="dk1"/>
              </a:solidFill>
              <a:effectLst/>
              <a:latin typeface="+mn-lt"/>
              <a:ea typeface="+mn-ea"/>
              <a:cs typeface="+mn-cs"/>
            </a:rPr>
            <a:t> and </a:t>
          </a:r>
          <a:r>
            <a:rPr lang="en-US" sz="1400" b="1">
              <a:solidFill>
                <a:schemeClr val="dk1"/>
              </a:solidFill>
              <a:effectLst/>
              <a:latin typeface="+mn-lt"/>
              <a:ea typeface="+mn-ea"/>
              <a:cs typeface="+mn-cs"/>
            </a:rPr>
            <a:t>Assigned Minutes</a:t>
          </a:r>
          <a:r>
            <a:rPr lang="en-US" sz="1400">
              <a:solidFill>
                <a:schemeClr val="dk1"/>
              </a:solidFill>
              <a:effectLst/>
              <a:latin typeface="+mn-lt"/>
              <a:ea typeface="+mn-ea"/>
              <a:cs typeface="+mn-cs"/>
            </a:rPr>
            <a:t>, use the following format: </a:t>
          </a:r>
          <a:r>
            <a:rPr lang="en-US" sz="1400" b="1">
              <a:solidFill>
                <a:schemeClr val="dk1"/>
              </a:solidFill>
              <a:effectLst/>
              <a:latin typeface="+mn-lt"/>
              <a:ea typeface="+mn-ea"/>
              <a:cs typeface="+mn-cs"/>
            </a:rPr>
            <a:t>XX</a:t>
          </a:r>
          <a:r>
            <a:rPr lang="en-US" sz="1400">
              <a:solidFill>
                <a:schemeClr val="dk1"/>
              </a:solidFill>
              <a:effectLst/>
              <a:latin typeface="+mn-lt"/>
              <a:ea typeface="+mn-ea"/>
              <a:cs typeface="+mn-cs"/>
            </a:rPr>
            <a:t>, where </a:t>
          </a:r>
          <a:r>
            <a:rPr lang="en-US" sz="1400" b="1">
              <a:solidFill>
                <a:schemeClr val="dk1"/>
              </a:solidFill>
              <a:effectLst/>
              <a:latin typeface="+mn-lt"/>
              <a:ea typeface="+mn-ea"/>
              <a:cs typeface="+mn-cs"/>
            </a:rPr>
            <a:t>XX</a:t>
          </a:r>
          <a:r>
            <a:rPr lang="en-US" sz="1400">
              <a:solidFill>
                <a:schemeClr val="dk1"/>
              </a:solidFill>
              <a:effectLst/>
              <a:latin typeface="+mn-lt"/>
              <a:ea typeface="+mn-ea"/>
              <a:cs typeface="+mn-cs"/>
            </a:rPr>
            <a:t> is the number of minutes.</a:t>
          </a:r>
          <a:endParaRPr lang="en-CA" sz="1400">
            <a:effectLst/>
          </a:endParaRPr>
        </a:p>
        <a:p>
          <a:r>
            <a:rPr lang="en-US" sz="1400">
              <a:solidFill>
                <a:schemeClr val="dk1"/>
              </a:solidFill>
              <a:effectLst/>
              <a:latin typeface="+mn-lt"/>
              <a:ea typeface="+mn-ea"/>
              <a:cs typeface="+mn-cs"/>
            </a:rPr>
            <a:t>8. To return to the start page, click on the </a:t>
          </a:r>
          <a:r>
            <a:rPr lang="en-US" sz="1400" b="1">
              <a:solidFill>
                <a:schemeClr val="dk1"/>
              </a:solidFill>
              <a:effectLst/>
              <a:latin typeface="+mn-lt"/>
              <a:ea typeface="+mn-ea"/>
              <a:cs typeface="+mn-cs"/>
            </a:rPr>
            <a:t>Return to Main</a:t>
          </a:r>
          <a:r>
            <a:rPr lang="en-US" sz="1400">
              <a:solidFill>
                <a:schemeClr val="dk1"/>
              </a:solidFill>
              <a:effectLst/>
              <a:latin typeface="+mn-lt"/>
              <a:ea typeface="+mn-ea"/>
              <a:cs typeface="+mn-cs"/>
            </a:rPr>
            <a:t> link at the top of the page or click on the appropriate tab below to move to that specific day.</a:t>
          </a:r>
          <a:endParaRPr lang="en-CA" sz="1400">
            <a:effectLst/>
          </a:endParaRPr>
        </a:p>
      </xdr:txBody>
    </xdr:sp>
    <xdr:clientData/>
  </xdr:twoCellAnchor>
  <xdr:twoCellAnchor>
    <xdr:from>
      <xdr:col>5</xdr:col>
      <xdr:colOff>171450</xdr:colOff>
      <xdr:row>0</xdr:row>
      <xdr:rowOff>514350</xdr:rowOff>
    </xdr:from>
    <xdr:to>
      <xdr:col>5</xdr:col>
      <xdr:colOff>1047750</xdr:colOff>
      <xdr:row>1</xdr:row>
      <xdr:rowOff>57150</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5924550" y="514350"/>
          <a:ext cx="8763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twoCellAnchor>
    <xdr:from>
      <xdr:col>5</xdr:col>
      <xdr:colOff>171450</xdr:colOff>
      <xdr:row>0</xdr:row>
      <xdr:rowOff>514350</xdr:rowOff>
    </xdr:from>
    <xdr:to>
      <xdr:col>5</xdr:col>
      <xdr:colOff>1047750</xdr:colOff>
      <xdr:row>1</xdr:row>
      <xdr:rowOff>57150</xdr:rowOff>
    </xdr:to>
    <xdr:sp macro="" textlink="">
      <xdr:nvSpPr>
        <xdr:cNvPr id="8" name="TextBox 7">
          <a:extLst>
            <a:ext uri="{FF2B5EF4-FFF2-40B4-BE49-F238E27FC236}">
              <a16:creationId xmlns:a16="http://schemas.microsoft.com/office/drawing/2014/main" id="{00000000-0008-0000-0800-000008000000}"/>
            </a:ext>
          </a:extLst>
        </xdr:cNvPr>
        <xdr:cNvSpPr txBox="1"/>
      </xdr:nvSpPr>
      <xdr:spPr>
        <a:xfrm>
          <a:off x="5924550" y="514350"/>
          <a:ext cx="8763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171450</xdr:colOff>
      <xdr:row>0</xdr:row>
      <xdr:rowOff>514350</xdr:rowOff>
    </xdr:from>
    <xdr:to>
      <xdr:col>5</xdr:col>
      <xdr:colOff>1047750</xdr:colOff>
      <xdr:row>1</xdr:row>
      <xdr:rowOff>57150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5924550" y="514350"/>
          <a:ext cx="8763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twoCellAnchor>
    <xdr:from>
      <xdr:col>8</xdr:col>
      <xdr:colOff>88900</xdr:colOff>
      <xdr:row>35</xdr:row>
      <xdr:rowOff>419100</xdr:rowOff>
    </xdr:from>
    <xdr:to>
      <xdr:col>12</xdr:col>
      <xdr:colOff>228600</xdr:colOff>
      <xdr:row>38</xdr:row>
      <xdr:rowOff>190500</xdr:rowOff>
    </xdr:to>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8223250" y="13582650"/>
          <a:ext cx="3625850" cy="1219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Are your Prep</a:t>
          </a:r>
          <a:r>
            <a:rPr lang="en-US" sz="1400" b="1" baseline="0"/>
            <a:t> Minutes and/or Assigned Minutes cells 0 and you had prep and/or assigned time today?  If so, you need to enter your minutes in the correct cells.</a:t>
          </a:r>
          <a:endParaRPr lang="en-US" sz="1400" b="1"/>
        </a:p>
      </xdr:txBody>
    </xdr:sp>
    <xdr:clientData/>
  </xdr:twoCellAnchor>
  <xdr:twoCellAnchor>
    <xdr:from>
      <xdr:col>8</xdr:col>
      <xdr:colOff>0</xdr:colOff>
      <xdr:row>3</xdr:row>
      <xdr:rowOff>0</xdr:rowOff>
    </xdr:from>
    <xdr:to>
      <xdr:col>13</xdr:col>
      <xdr:colOff>638175</xdr:colOff>
      <xdr:row>22</xdr:row>
      <xdr:rowOff>133351</xdr:rowOff>
    </xdr:to>
    <xdr:sp macro="" textlink="">
      <xdr:nvSpPr>
        <xdr:cNvPr id="5" name="TextBox 4">
          <a:extLst>
            <a:ext uri="{FF2B5EF4-FFF2-40B4-BE49-F238E27FC236}">
              <a16:creationId xmlns:a16="http://schemas.microsoft.com/office/drawing/2014/main" id="{00000000-0008-0000-0900-000005000000}"/>
            </a:ext>
          </a:extLst>
        </xdr:cNvPr>
        <xdr:cNvSpPr txBox="1"/>
      </xdr:nvSpPr>
      <xdr:spPr>
        <a:xfrm>
          <a:off x="9324975" y="2181225"/>
          <a:ext cx="4800600" cy="65532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solidFill>
                <a:schemeClr val="dk1"/>
              </a:solidFill>
              <a:effectLst/>
              <a:latin typeface="+mn-lt"/>
              <a:ea typeface="+mn-ea"/>
              <a:cs typeface="+mn-cs"/>
            </a:rPr>
            <a:t>Hours of Work Spreadsheet Tips and Tricks</a:t>
          </a:r>
        </a:p>
        <a:p>
          <a:endParaRPr lang="en-CA" sz="1400">
            <a:effectLst/>
          </a:endParaRPr>
        </a:p>
        <a:p>
          <a:r>
            <a:rPr lang="en-US" sz="1400">
              <a:solidFill>
                <a:schemeClr val="dk1"/>
              </a:solidFill>
              <a:effectLst/>
              <a:latin typeface="+mn-lt"/>
              <a:ea typeface="+mn-ea"/>
              <a:cs typeface="+mn-cs"/>
            </a:rPr>
            <a:t>1. Cells with a </a:t>
          </a:r>
          <a:r>
            <a:rPr lang="en-US" sz="1400" b="1">
              <a:solidFill>
                <a:schemeClr val="dk1"/>
              </a:solidFill>
              <a:effectLst/>
              <a:latin typeface="+mn-lt"/>
              <a:ea typeface="+mn-ea"/>
              <a:cs typeface="+mn-cs"/>
            </a:rPr>
            <a:t>red triangle </a:t>
          </a:r>
          <a:r>
            <a:rPr lang="en-US" sz="1400">
              <a:solidFill>
                <a:schemeClr val="dk1"/>
              </a:solidFill>
              <a:effectLst/>
              <a:latin typeface="+mn-lt"/>
              <a:ea typeface="+mn-ea"/>
              <a:cs typeface="+mn-cs"/>
            </a:rPr>
            <a:t>in the top right corner have a comment that can be displayed by placing your pointer on the cell.</a:t>
          </a:r>
          <a:endParaRPr lang="en-CA" sz="1400">
            <a:effectLst/>
          </a:endParaRPr>
        </a:p>
        <a:p>
          <a:r>
            <a:rPr lang="en-US" sz="1400">
              <a:solidFill>
                <a:schemeClr val="dk1"/>
              </a:solidFill>
              <a:effectLst/>
              <a:latin typeface="+mn-lt"/>
              <a:ea typeface="+mn-ea"/>
              <a:cs typeface="+mn-cs"/>
            </a:rPr>
            <a:t>2. Dark grey cells do not require any information.</a:t>
          </a:r>
          <a:endParaRPr lang="en-CA" sz="1400">
            <a:effectLst/>
          </a:endParaRPr>
        </a:p>
        <a:p>
          <a:r>
            <a:rPr lang="en-US" sz="1400">
              <a:solidFill>
                <a:schemeClr val="dk1"/>
              </a:solidFill>
              <a:effectLst/>
              <a:latin typeface="+mn-lt"/>
              <a:ea typeface="+mn-ea"/>
              <a:cs typeface="+mn-cs"/>
            </a:rPr>
            <a:t>3. Begin by entering your timetable information under the columns </a:t>
          </a:r>
          <a:r>
            <a:rPr lang="en-US" sz="1400" b="1">
              <a:solidFill>
                <a:schemeClr val="dk1"/>
              </a:solidFill>
              <a:effectLst/>
              <a:latin typeface="+mn-lt"/>
              <a:ea typeface="+mn-ea"/>
              <a:cs typeface="+mn-cs"/>
            </a:rPr>
            <a:t>Block/Transition/Break</a:t>
          </a:r>
          <a:r>
            <a:rPr lang="en-US" sz="1400">
              <a:solidFill>
                <a:schemeClr val="dk1"/>
              </a:solidFill>
              <a:effectLst/>
              <a:latin typeface="+mn-lt"/>
              <a:ea typeface="+mn-ea"/>
              <a:cs typeface="+mn-cs"/>
            </a:rPr>
            <a:t>, </a:t>
          </a:r>
          <a:r>
            <a:rPr lang="en-US" sz="1400" b="1">
              <a:solidFill>
                <a:schemeClr val="dk1"/>
              </a:solidFill>
              <a:effectLst/>
              <a:latin typeface="+mn-lt"/>
              <a:ea typeface="+mn-ea"/>
              <a:cs typeface="+mn-cs"/>
            </a:rPr>
            <a:t>Start Time</a:t>
          </a:r>
          <a:r>
            <a:rPr lang="en-US" sz="1400">
              <a:solidFill>
                <a:schemeClr val="dk1"/>
              </a:solidFill>
              <a:effectLst/>
              <a:latin typeface="+mn-lt"/>
              <a:ea typeface="+mn-ea"/>
              <a:cs typeface="+mn-cs"/>
            </a:rPr>
            <a:t>, and </a:t>
          </a:r>
          <a:r>
            <a:rPr lang="en-US" sz="1400" b="1">
              <a:solidFill>
                <a:schemeClr val="dk1"/>
              </a:solidFill>
              <a:effectLst/>
              <a:latin typeface="+mn-lt"/>
              <a:ea typeface="+mn-ea"/>
              <a:cs typeface="+mn-cs"/>
            </a:rPr>
            <a:t>End Time</a:t>
          </a:r>
          <a:r>
            <a:rPr lang="en-US" sz="1400">
              <a:solidFill>
                <a:schemeClr val="dk1"/>
              </a:solidFill>
              <a:effectLst/>
              <a:latin typeface="+mn-lt"/>
              <a:ea typeface="+mn-ea"/>
              <a:cs typeface="+mn-cs"/>
            </a:rPr>
            <a:t>. You need to enter the time using "</a:t>
          </a:r>
          <a:r>
            <a:rPr lang="en-US" sz="1400" b="1">
              <a:solidFill>
                <a:schemeClr val="dk1"/>
              </a:solidFill>
              <a:effectLst/>
              <a:latin typeface="+mn-lt"/>
              <a:ea typeface="+mn-ea"/>
              <a:cs typeface="+mn-cs"/>
            </a:rPr>
            <a:t>am</a:t>
          </a:r>
          <a:r>
            <a:rPr lang="en-US" sz="1400">
              <a:solidFill>
                <a:schemeClr val="dk1"/>
              </a:solidFill>
              <a:effectLst/>
              <a:latin typeface="+mn-lt"/>
              <a:ea typeface="+mn-ea"/>
              <a:cs typeface="+mn-cs"/>
            </a:rPr>
            <a:t>" or "</a:t>
          </a:r>
          <a:r>
            <a:rPr lang="en-US" sz="1400" b="1">
              <a:solidFill>
                <a:schemeClr val="dk1"/>
              </a:solidFill>
              <a:effectLst/>
              <a:latin typeface="+mn-lt"/>
              <a:ea typeface="+mn-ea"/>
              <a:cs typeface="+mn-cs"/>
            </a:rPr>
            <a:t>pm</a:t>
          </a:r>
          <a:r>
            <a:rPr lang="en-US" sz="1400">
              <a:solidFill>
                <a:schemeClr val="dk1"/>
              </a:solidFill>
              <a:effectLst/>
              <a:latin typeface="+mn-lt"/>
              <a:ea typeface="+mn-ea"/>
              <a:cs typeface="+mn-cs"/>
            </a:rPr>
            <a:t>".  If you need to, you can change the names in the </a:t>
          </a:r>
          <a:r>
            <a:rPr lang="en-US" sz="1400" b="1">
              <a:solidFill>
                <a:schemeClr val="dk1"/>
              </a:solidFill>
              <a:effectLst/>
              <a:latin typeface="+mn-lt"/>
              <a:ea typeface="+mn-ea"/>
              <a:cs typeface="+mn-cs"/>
            </a:rPr>
            <a:t>Block/Transition/Break</a:t>
          </a:r>
          <a:r>
            <a:rPr lang="en-US" sz="1400">
              <a:solidFill>
                <a:schemeClr val="dk1"/>
              </a:solidFill>
              <a:effectLst/>
              <a:latin typeface="+mn-lt"/>
              <a:ea typeface="+mn-ea"/>
              <a:cs typeface="+mn-cs"/>
            </a:rPr>
            <a:t> column.</a:t>
          </a:r>
          <a:endParaRPr lang="en-CA" sz="1400">
            <a:effectLst/>
          </a:endParaRPr>
        </a:p>
        <a:p>
          <a:r>
            <a:rPr lang="en-US" sz="1400">
              <a:solidFill>
                <a:schemeClr val="dk1"/>
              </a:solidFill>
              <a:effectLst/>
              <a:latin typeface="+mn-lt"/>
              <a:ea typeface="+mn-ea"/>
              <a:cs typeface="+mn-cs"/>
            </a:rPr>
            <a:t>4. The </a:t>
          </a:r>
          <a:r>
            <a:rPr lang="en-US" sz="1400" b="1">
              <a:solidFill>
                <a:schemeClr val="dk1"/>
              </a:solidFill>
              <a:effectLst/>
              <a:latin typeface="+mn-lt"/>
              <a:ea typeface="+mn-ea"/>
              <a:cs typeface="+mn-cs"/>
            </a:rPr>
            <a:t>Total Minutes</a:t>
          </a:r>
          <a:r>
            <a:rPr lang="en-US" sz="1400">
              <a:solidFill>
                <a:schemeClr val="dk1"/>
              </a:solidFill>
              <a:effectLst/>
              <a:latin typeface="+mn-lt"/>
              <a:ea typeface="+mn-ea"/>
              <a:cs typeface="+mn-cs"/>
            </a:rPr>
            <a:t> column shows the total</a:t>
          </a:r>
          <a:r>
            <a:rPr lang="en-US" sz="1400" baseline="0">
              <a:solidFill>
                <a:schemeClr val="dk1"/>
              </a:solidFill>
              <a:effectLst/>
              <a:latin typeface="+mn-lt"/>
              <a:ea typeface="+mn-ea"/>
              <a:cs typeface="+mn-cs"/>
            </a:rPr>
            <a:t> number of minutes for each block of time.</a:t>
          </a:r>
          <a:endParaRPr lang="en-CA" sz="1400">
            <a:effectLst/>
          </a:endParaRPr>
        </a:p>
        <a:p>
          <a:r>
            <a:rPr lang="en-US" sz="1400">
              <a:solidFill>
                <a:schemeClr val="dk1"/>
              </a:solidFill>
              <a:effectLst/>
              <a:latin typeface="+mn-lt"/>
              <a:ea typeface="+mn-ea"/>
              <a:cs typeface="+mn-cs"/>
            </a:rPr>
            <a:t>5. </a:t>
          </a:r>
          <a:r>
            <a:rPr lang="en-US" sz="1400" b="1" i="1" u="sng">
              <a:solidFill>
                <a:schemeClr val="dk1"/>
              </a:solidFill>
              <a:effectLst/>
              <a:latin typeface="+mn-lt"/>
              <a:ea typeface="+mn-ea"/>
              <a:cs typeface="+mn-cs"/>
            </a:rPr>
            <a:t>IF</a:t>
          </a:r>
          <a:r>
            <a:rPr lang="en-US" sz="1400">
              <a:solidFill>
                <a:schemeClr val="dk1"/>
              </a:solidFill>
              <a:effectLst/>
              <a:latin typeface="+mn-lt"/>
              <a:ea typeface="+mn-ea"/>
              <a:cs typeface="+mn-cs"/>
            </a:rPr>
            <a:t> one the blocks is your prep</a:t>
          </a:r>
          <a:r>
            <a:rPr lang="en-US" sz="1400" baseline="0">
              <a:solidFill>
                <a:schemeClr val="dk1"/>
              </a:solidFill>
              <a:effectLst/>
              <a:latin typeface="+mn-lt"/>
              <a:ea typeface="+mn-ea"/>
              <a:cs typeface="+mn-cs"/>
            </a:rPr>
            <a:t> and you are </a:t>
          </a:r>
          <a:r>
            <a:rPr lang="en-US" sz="1400" b="1" i="1" u="sng" baseline="0">
              <a:solidFill>
                <a:schemeClr val="dk1"/>
              </a:solidFill>
              <a:effectLst/>
              <a:latin typeface="+mn-lt"/>
              <a:ea typeface="+mn-ea"/>
              <a:cs typeface="+mn-cs"/>
            </a:rPr>
            <a:t>FREE</a:t>
          </a:r>
          <a:r>
            <a:rPr lang="en-US" sz="1400" baseline="0">
              <a:solidFill>
                <a:schemeClr val="dk1"/>
              </a:solidFill>
              <a:effectLst/>
              <a:latin typeface="+mn-lt"/>
              <a:ea typeface="+mn-ea"/>
              <a:cs typeface="+mn-cs"/>
            </a:rPr>
            <a:t> to leave the building, etc., you can delete the minutes in the </a:t>
          </a:r>
          <a:r>
            <a:rPr lang="en-US" sz="1400" b="1" baseline="0">
              <a:solidFill>
                <a:schemeClr val="dk1"/>
              </a:solidFill>
              <a:effectLst/>
              <a:latin typeface="+mn-lt"/>
              <a:ea typeface="+mn-ea"/>
              <a:cs typeface="+mn-cs"/>
            </a:rPr>
            <a:t>Instructional Time </a:t>
          </a:r>
          <a:r>
            <a:rPr lang="en-US" sz="1400" baseline="0">
              <a:solidFill>
                <a:schemeClr val="dk1"/>
              </a:solidFill>
              <a:effectLst/>
              <a:latin typeface="+mn-lt"/>
              <a:ea typeface="+mn-ea"/>
              <a:cs typeface="+mn-cs"/>
            </a:rPr>
            <a:t>column and leave the </a:t>
          </a:r>
          <a:r>
            <a:rPr lang="en-US" sz="1400" b="1" baseline="0">
              <a:solidFill>
                <a:schemeClr val="dk1"/>
              </a:solidFill>
              <a:effectLst/>
              <a:latin typeface="+mn-lt"/>
              <a:ea typeface="+mn-ea"/>
              <a:cs typeface="+mn-cs"/>
            </a:rPr>
            <a:t>Prep Minutes </a:t>
          </a:r>
          <a:r>
            <a:rPr lang="en-US" sz="1400" baseline="0">
              <a:solidFill>
                <a:schemeClr val="dk1"/>
              </a:solidFill>
              <a:effectLst/>
              <a:latin typeface="+mn-lt"/>
              <a:ea typeface="+mn-ea"/>
              <a:cs typeface="+mn-cs"/>
            </a:rPr>
            <a:t>column blank.</a:t>
          </a:r>
          <a:endParaRPr lang="en-CA" sz="1400">
            <a:effectLst/>
          </a:endParaRPr>
        </a:p>
        <a:p>
          <a:pPr eaLnBrk="1" fontAlgn="auto" latinLnBrk="0" hangingPunct="1"/>
          <a:r>
            <a:rPr lang="en-US" sz="1400">
              <a:solidFill>
                <a:schemeClr val="dk1"/>
              </a:solidFill>
              <a:effectLst/>
              <a:latin typeface="+mn-lt"/>
              <a:ea typeface="+mn-ea"/>
              <a:cs typeface="+mn-cs"/>
            </a:rPr>
            <a:t>6. </a:t>
          </a:r>
          <a:r>
            <a:rPr lang="en-US" sz="1400" b="1" i="1" u="sng">
              <a:solidFill>
                <a:schemeClr val="dk1"/>
              </a:solidFill>
              <a:effectLst/>
              <a:latin typeface="+mn-lt"/>
              <a:ea typeface="+mn-ea"/>
              <a:cs typeface="+mn-cs"/>
            </a:rPr>
            <a:t>IF</a:t>
          </a:r>
          <a:r>
            <a:rPr lang="en-US" sz="1400">
              <a:solidFill>
                <a:schemeClr val="dk1"/>
              </a:solidFill>
              <a:effectLst/>
              <a:latin typeface="+mn-lt"/>
              <a:ea typeface="+mn-ea"/>
              <a:cs typeface="+mn-cs"/>
            </a:rPr>
            <a:t> one the blocks is your prep</a:t>
          </a:r>
          <a:r>
            <a:rPr lang="en-US" sz="1400" baseline="0">
              <a:solidFill>
                <a:schemeClr val="dk1"/>
              </a:solidFill>
              <a:effectLst/>
              <a:latin typeface="+mn-lt"/>
              <a:ea typeface="+mn-ea"/>
              <a:cs typeface="+mn-cs"/>
            </a:rPr>
            <a:t> and you are </a:t>
          </a:r>
          <a:r>
            <a:rPr lang="en-US" sz="1400" b="1" i="1" u="sng" baseline="0">
              <a:solidFill>
                <a:schemeClr val="dk1"/>
              </a:solidFill>
              <a:effectLst/>
              <a:latin typeface="+mn-lt"/>
              <a:ea typeface="+mn-ea"/>
              <a:cs typeface="+mn-cs"/>
            </a:rPr>
            <a:t>NOT FREE</a:t>
          </a:r>
          <a:r>
            <a:rPr lang="en-US" sz="1400" baseline="0">
              <a:solidFill>
                <a:schemeClr val="dk1"/>
              </a:solidFill>
              <a:effectLst/>
              <a:latin typeface="+mn-lt"/>
              <a:ea typeface="+mn-ea"/>
              <a:cs typeface="+mn-cs"/>
            </a:rPr>
            <a:t> to leave the building, etc., delete the minutes in the </a:t>
          </a:r>
          <a:r>
            <a:rPr lang="en-US" sz="1400" b="1" baseline="0">
              <a:solidFill>
                <a:schemeClr val="dk1"/>
              </a:solidFill>
              <a:effectLst/>
              <a:latin typeface="+mn-lt"/>
              <a:ea typeface="+mn-ea"/>
              <a:cs typeface="+mn-cs"/>
            </a:rPr>
            <a:t>Instructional Minutes </a:t>
          </a:r>
          <a:r>
            <a:rPr lang="en-US" sz="1400" baseline="0">
              <a:solidFill>
                <a:schemeClr val="dk1"/>
              </a:solidFill>
              <a:effectLst/>
              <a:latin typeface="+mn-lt"/>
              <a:ea typeface="+mn-ea"/>
              <a:cs typeface="+mn-cs"/>
            </a:rPr>
            <a:t>column and type the minutes from the </a:t>
          </a:r>
          <a:r>
            <a:rPr lang="en-US" sz="1400" b="1" baseline="0">
              <a:solidFill>
                <a:schemeClr val="dk1"/>
              </a:solidFill>
              <a:effectLst/>
              <a:latin typeface="+mn-lt"/>
              <a:ea typeface="+mn-ea"/>
              <a:cs typeface="+mn-cs"/>
            </a:rPr>
            <a:t>Total Minutes </a:t>
          </a:r>
          <a:r>
            <a:rPr lang="en-US" sz="1400" baseline="0">
              <a:solidFill>
                <a:schemeClr val="dk1"/>
              </a:solidFill>
              <a:effectLst/>
              <a:latin typeface="+mn-lt"/>
              <a:ea typeface="+mn-ea"/>
              <a:cs typeface="+mn-cs"/>
            </a:rPr>
            <a:t>column in the </a:t>
          </a:r>
          <a:r>
            <a:rPr lang="en-US" sz="1400" b="1" baseline="0">
              <a:solidFill>
                <a:schemeClr val="dk1"/>
              </a:solidFill>
              <a:effectLst/>
              <a:latin typeface="+mn-lt"/>
              <a:ea typeface="+mn-ea"/>
              <a:cs typeface="+mn-cs"/>
            </a:rPr>
            <a:t>Prep Minutes</a:t>
          </a:r>
          <a:r>
            <a:rPr lang="en-US" sz="1400" baseline="0">
              <a:solidFill>
                <a:schemeClr val="dk1"/>
              </a:solidFill>
              <a:effectLst/>
              <a:latin typeface="+mn-lt"/>
              <a:ea typeface="+mn-ea"/>
              <a:cs typeface="+mn-cs"/>
            </a:rPr>
            <a:t>.</a:t>
          </a:r>
          <a:endParaRPr lang="en-CA" sz="1400">
            <a:effectLst/>
          </a:endParaRPr>
        </a:p>
        <a:p>
          <a:r>
            <a:rPr lang="en-US" sz="1400">
              <a:solidFill>
                <a:schemeClr val="dk1"/>
              </a:solidFill>
              <a:effectLst/>
              <a:latin typeface="+mn-lt"/>
              <a:ea typeface="+mn-ea"/>
              <a:cs typeface="+mn-cs"/>
            </a:rPr>
            <a:t>7. When entering minutes in </a:t>
          </a:r>
          <a:r>
            <a:rPr lang="en-US" sz="1400" b="1">
              <a:solidFill>
                <a:schemeClr val="dk1"/>
              </a:solidFill>
              <a:effectLst/>
              <a:latin typeface="+mn-lt"/>
              <a:ea typeface="+mn-ea"/>
              <a:cs typeface="+mn-cs"/>
            </a:rPr>
            <a:t>Prep Minutes</a:t>
          </a:r>
          <a:r>
            <a:rPr lang="en-US" sz="1400">
              <a:solidFill>
                <a:schemeClr val="dk1"/>
              </a:solidFill>
              <a:effectLst/>
              <a:latin typeface="+mn-lt"/>
              <a:ea typeface="+mn-ea"/>
              <a:cs typeface="+mn-cs"/>
            </a:rPr>
            <a:t> and </a:t>
          </a:r>
          <a:r>
            <a:rPr lang="en-US" sz="1400" b="1">
              <a:solidFill>
                <a:schemeClr val="dk1"/>
              </a:solidFill>
              <a:effectLst/>
              <a:latin typeface="+mn-lt"/>
              <a:ea typeface="+mn-ea"/>
              <a:cs typeface="+mn-cs"/>
            </a:rPr>
            <a:t>Assigned Minutes</a:t>
          </a:r>
          <a:r>
            <a:rPr lang="en-US" sz="1400">
              <a:solidFill>
                <a:schemeClr val="dk1"/>
              </a:solidFill>
              <a:effectLst/>
              <a:latin typeface="+mn-lt"/>
              <a:ea typeface="+mn-ea"/>
              <a:cs typeface="+mn-cs"/>
            </a:rPr>
            <a:t>, use the following format: </a:t>
          </a:r>
          <a:r>
            <a:rPr lang="en-US" sz="1400" b="1">
              <a:solidFill>
                <a:schemeClr val="dk1"/>
              </a:solidFill>
              <a:effectLst/>
              <a:latin typeface="+mn-lt"/>
              <a:ea typeface="+mn-ea"/>
              <a:cs typeface="+mn-cs"/>
            </a:rPr>
            <a:t>XX</a:t>
          </a:r>
          <a:r>
            <a:rPr lang="en-US" sz="1400">
              <a:solidFill>
                <a:schemeClr val="dk1"/>
              </a:solidFill>
              <a:effectLst/>
              <a:latin typeface="+mn-lt"/>
              <a:ea typeface="+mn-ea"/>
              <a:cs typeface="+mn-cs"/>
            </a:rPr>
            <a:t>, where </a:t>
          </a:r>
          <a:r>
            <a:rPr lang="en-US" sz="1400" b="1">
              <a:solidFill>
                <a:schemeClr val="dk1"/>
              </a:solidFill>
              <a:effectLst/>
              <a:latin typeface="+mn-lt"/>
              <a:ea typeface="+mn-ea"/>
              <a:cs typeface="+mn-cs"/>
            </a:rPr>
            <a:t>XX</a:t>
          </a:r>
          <a:r>
            <a:rPr lang="en-US" sz="1400">
              <a:solidFill>
                <a:schemeClr val="dk1"/>
              </a:solidFill>
              <a:effectLst/>
              <a:latin typeface="+mn-lt"/>
              <a:ea typeface="+mn-ea"/>
              <a:cs typeface="+mn-cs"/>
            </a:rPr>
            <a:t> is the number of minutes.</a:t>
          </a:r>
          <a:endParaRPr lang="en-CA" sz="1400">
            <a:effectLst/>
          </a:endParaRPr>
        </a:p>
        <a:p>
          <a:r>
            <a:rPr lang="en-US" sz="1400">
              <a:solidFill>
                <a:schemeClr val="dk1"/>
              </a:solidFill>
              <a:effectLst/>
              <a:latin typeface="+mn-lt"/>
              <a:ea typeface="+mn-ea"/>
              <a:cs typeface="+mn-cs"/>
            </a:rPr>
            <a:t>8. To return to the start page, click on the </a:t>
          </a:r>
          <a:r>
            <a:rPr lang="en-US" sz="1400" b="1">
              <a:solidFill>
                <a:schemeClr val="dk1"/>
              </a:solidFill>
              <a:effectLst/>
              <a:latin typeface="+mn-lt"/>
              <a:ea typeface="+mn-ea"/>
              <a:cs typeface="+mn-cs"/>
            </a:rPr>
            <a:t>Return to Main</a:t>
          </a:r>
          <a:r>
            <a:rPr lang="en-US" sz="1400">
              <a:solidFill>
                <a:schemeClr val="dk1"/>
              </a:solidFill>
              <a:effectLst/>
              <a:latin typeface="+mn-lt"/>
              <a:ea typeface="+mn-ea"/>
              <a:cs typeface="+mn-cs"/>
            </a:rPr>
            <a:t> link at the top of the page or click on the appropriate tab below to move to that specific day.</a:t>
          </a:r>
          <a:endParaRPr lang="en-CA" sz="1400">
            <a:effectLst/>
          </a:endParaRPr>
        </a:p>
      </xdr:txBody>
    </xdr:sp>
    <xdr:clientData/>
  </xdr:twoCellAnchor>
  <xdr:twoCellAnchor>
    <xdr:from>
      <xdr:col>5</xdr:col>
      <xdr:colOff>171450</xdr:colOff>
      <xdr:row>0</xdr:row>
      <xdr:rowOff>514350</xdr:rowOff>
    </xdr:from>
    <xdr:to>
      <xdr:col>5</xdr:col>
      <xdr:colOff>1047750</xdr:colOff>
      <xdr:row>1</xdr:row>
      <xdr:rowOff>57150</xdr:rowOff>
    </xdr:to>
    <xdr:sp macro="" textlink="">
      <xdr:nvSpPr>
        <xdr:cNvPr id="6" name="TextBox 5">
          <a:extLst>
            <a:ext uri="{FF2B5EF4-FFF2-40B4-BE49-F238E27FC236}">
              <a16:creationId xmlns:a16="http://schemas.microsoft.com/office/drawing/2014/main" id="{00000000-0008-0000-0900-000006000000}"/>
            </a:ext>
          </a:extLst>
        </xdr:cNvPr>
        <xdr:cNvSpPr txBox="1"/>
      </xdr:nvSpPr>
      <xdr:spPr>
        <a:xfrm>
          <a:off x="5924550" y="514350"/>
          <a:ext cx="8763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twoCellAnchor>
    <xdr:from>
      <xdr:col>5</xdr:col>
      <xdr:colOff>171450</xdr:colOff>
      <xdr:row>0</xdr:row>
      <xdr:rowOff>514350</xdr:rowOff>
    </xdr:from>
    <xdr:to>
      <xdr:col>5</xdr:col>
      <xdr:colOff>1047750</xdr:colOff>
      <xdr:row>1</xdr:row>
      <xdr:rowOff>57150</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5924550" y="514350"/>
          <a:ext cx="8763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tx1">
                  <a:lumMod val="65000"/>
                  <a:lumOff val="35000"/>
                </a:schemeClr>
              </a:solidFill>
              <a:latin typeface="+mj-lt"/>
            </a:rPr>
            <a:t>Minutes</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imeSheet" displayName="TimeSheet" ref="B7:K38" totalsRowShown="0" headerRowDxfId="140" dataDxfId="139">
  <autoFilter ref="B7:K38" xr:uid="{00000000-0009-0000-0100-000002000000}"/>
  <tableColumns count="10">
    <tableColumn id="1" xr3:uid="{00000000-0010-0000-0000-000001000000}" name="Date(s)" dataDxfId="138" dataCellStyle="Date 4"/>
    <tableColumn id="2" xr3:uid="{00000000-0010-0000-0000-000002000000}" name="Time Before School (mins)" dataDxfId="137" dataCellStyle="Time 4"/>
    <tableColumn id="3" xr3:uid="{00000000-0010-0000-0000-000003000000}" name="Prep Time that was Assigned (not as instructional) (mins)" dataDxfId="136" dataCellStyle="Time 4"/>
    <tableColumn id="10" xr3:uid="{00000000-0010-0000-0000-00000A000000}" name="Additional Instructional Time Assigned (mins)" dataDxfId="135" dataCellStyle="Time 4"/>
    <tableColumn id="4" xr3:uid="{00000000-0010-0000-0000-000004000000}" name="Other Assigned Duties (mins)" dataDxfId="134" dataCellStyle="Time 4"/>
    <tableColumn id="6" xr3:uid="{00000000-0010-0000-0000-000006000000}" name="Note For Other Assigned Duties" dataDxfId="133" dataCellStyle="Normal 2 4"/>
    <tableColumn id="8" xr3:uid="{00000000-0010-0000-0000-000008000000}" name="Time After School     (mins)" dataDxfId="132" dataCellStyle="Time"/>
    <tableColumn id="11" xr3:uid="{00000000-0010-0000-0000-00000B000000}" name="Total Additional Instructional Time (Mins)" dataDxfId="131" dataCellStyle="Time">
      <calculatedColumnFormula>E8</calculatedColumnFormula>
    </tableColumn>
    <tableColumn id="7" xr3:uid="{00000000-0010-0000-0000-000007000000}" name="Total Assigned Time Worked (MINs)" dataDxfId="130" dataCellStyle="Hours">
      <calculatedColumnFormula>IFERROR(C8+D8+F8+H8,0)</calculatedColumnFormula>
    </tableColumn>
    <tableColumn id="9" xr3:uid="{00000000-0010-0000-0000-000009000000}" name="Total Assigned Time Worked (HRs)" dataDxfId="129">
      <calculatedColumnFormula>IFERROR(J8/60,0)</calculatedColumnFormula>
    </tableColumn>
  </tableColumns>
  <tableStyleInfo name="Time Sheet" showFirstColumn="0" showLastColumn="0" showRowStripes="1" showColumnStripes="0"/>
  <extLst>
    <ext xmlns:x14="http://schemas.microsoft.com/office/spreadsheetml/2009/9/main" uri="{504A1905-F514-4f6f-8877-14C23A59335A}">
      <x14:table altTextSummary="Enter daily time in and out, including lunch start and end times. Daily hours worked, total hours worked, regular hours, and overtime hours are automatically calculated"/>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imeSheet42567891011" displayName="TimeSheet42567891011" ref="B7:K38" totalsRowShown="0" headerRowDxfId="35" dataDxfId="34">
  <autoFilter ref="B7:K38" xr:uid="{00000000-0009-0000-0100-00000A000000}"/>
  <tableColumns count="10">
    <tableColumn id="1" xr3:uid="{00000000-0010-0000-0900-000001000000}" name="Date(s)" dataDxfId="33" dataCellStyle="Date 4"/>
    <tableColumn id="2" xr3:uid="{00000000-0010-0000-0900-000002000000}" name="Time Before School (mins)" dataDxfId="32" dataCellStyle="Time 4"/>
    <tableColumn id="3" xr3:uid="{00000000-0010-0000-0900-000003000000}" name="Prep Time that was Assigned (not as instructional) (mins)" dataDxfId="31" dataCellStyle="Time 4"/>
    <tableColumn id="10" xr3:uid="{00000000-0010-0000-0900-00000A000000}" name="Additional Instructional Time Assigned (mins)" dataDxfId="30" dataCellStyle="Time 4"/>
    <tableColumn id="4" xr3:uid="{00000000-0010-0000-0900-000004000000}" name="Other Assigned Duties (mins)" dataDxfId="29" dataCellStyle="Time 4"/>
    <tableColumn id="5" xr3:uid="{00000000-0010-0000-0900-000005000000}" name="Note For Other Assigned Duties" dataDxfId="28" dataCellStyle="Normal 2 4"/>
    <tableColumn id="6" xr3:uid="{00000000-0010-0000-0900-000006000000}" name="Time After School     (mins)" dataDxfId="27" dataCellStyle="Hours 4"/>
    <tableColumn id="9" xr3:uid="{00000000-0010-0000-0900-000009000000}" name="Total Additional Instructional Time (Mins)" dataDxfId="26" dataCellStyle="Time">
      <calculatedColumnFormula>E8</calculatedColumnFormula>
    </tableColumn>
    <tableColumn id="8" xr3:uid="{00000000-0010-0000-0900-000008000000}" name="Total Assigned Time Worked (MINs)" dataDxfId="25" dataCellStyle="Hours">
      <calculatedColumnFormula>IFERROR(C8+D8+F8+H8,0)</calculatedColumnFormula>
    </tableColumn>
    <tableColumn id="7" xr3:uid="{00000000-0010-0000-0900-000007000000}" name="Total Assigned Time Worked (HRs)" dataDxfId="24">
      <calculatedColumnFormula>IFERROR(J8/60,0)</calculatedColumnFormula>
    </tableColumn>
  </tableColumns>
  <tableStyleInfo name="Time Sheet" showFirstColumn="0" showLastColumn="0" showRowStripes="1" showColumnStripes="0"/>
  <extLst>
    <ext xmlns:x14="http://schemas.microsoft.com/office/spreadsheetml/2009/9/main" uri="{504A1905-F514-4f6f-8877-14C23A59335A}">
      <x14:table altTextSummary="Enter daily time in and out, including lunch start and end times. Daily hours worked, total hours worked, regular hours, and overtime hours are automatically calculated"/>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imeSheet4256789101112" displayName="TimeSheet4256789101112" ref="B7:K38" totalsRowShown="0" headerRowDxfId="23" dataDxfId="22">
  <autoFilter ref="B7:K38" xr:uid="{00000000-0009-0000-0100-00000B000000}"/>
  <tableColumns count="10">
    <tableColumn id="1" xr3:uid="{00000000-0010-0000-0A00-000001000000}" name="Date(s)" dataDxfId="21" dataCellStyle="Date"/>
    <tableColumn id="2" xr3:uid="{00000000-0010-0000-0A00-000002000000}" name="Time Before School (mins)" dataDxfId="20" dataCellStyle="Time"/>
    <tableColumn id="3" xr3:uid="{00000000-0010-0000-0A00-000003000000}" name="Prep Time that was Assigned (not as instructional) (mins)" dataDxfId="19" dataCellStyle="Time"/>
    <tableColumn id="10" xr3:uid="{00000000-0010-0000-0A00-00000A000000}" name="Additional Instructional Time Assigned (mins)" dataDxfId="18" dataCellStyle="Time"/>
    <tableColumn id="4" xr3:uid="{00000000-0010-0000-0A00-000004000000}" name="Other Assigned Duties (mins)" dataDxfId="17" dataCellStyle="Time"/>
    <tableColumn id="5" xr3:uid="{00000000-0010-0000-0A00-000005000000}" name="Note For Other Assigned Duties" dataDxfId="16" dataCellStyle="Normal 2"/>
    <tableColumn id="6" xr3:uid="{00000000-0010-0000-0A00-000006000000}" name="Time After School     (mins)" dataDxfId="15" dataCellStyle="Hours"/>
    <tableColumn id="9" xr3:uid="{00000000-0010-0000-0A00-000009000000}" name="Total Additional Instructional Time (Mins)" dataDxfId="14" dataCellStyle="Time">
      <calculatedColumnFormula>E8</calculatedColumnFormula>
    </tableColumn>
    <tableColumn id="8" xr3:uid="{00000000-0010-0000-0A00-000008000000}" name="Total Assigned Time Worked (MINs)" dataDxfId="13" dataCellStyle="Hours">
      <calculatedColumnFormula>IFERROR(C8+D8+F8+H8,0)</calculatedColumnFormula>
    </tableColumn>
    <tableColumn id="7" xr3:uid="{00000000-0010-0000-0A00-000007000000}" name="Total Assigned Time Worked (HRs)" dataDxfId="12">
      <calculatedColumnFormula>IFERROR(J8/60,0)</calculatedColumnFormula>
    </tableColumn>
  </tableColumns>
  <tableStyleInfo name="Time Sheet" showFirstColumn="0" showLastColumn="0" showRowStripes="1" showColumnStripes="0"/>
  <extLst>
    <ext xmlns:x14="http://schemas.microsoft.com/office/spreadsheetml/2009/9/main" uri="{504A1905-F514-4f6f-8877-14C23A59335A}">
      <x14:table altTextSummary="Enter daily time in and out, including lunch start and end times. Daily hours worked, total hours worked, regular hours, and overtime hours are automatically calculated"/>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imeSheet425678910111213" displayName="TimeSheet425678910111213" ref="B7:K38" totalsRowShown="0" headerRowDxfId="11" dataDxfId="10">
  <autoFilter ref="B7:K38" xr:uid="{00000000-0009-0000-0100-00000C000000}"/>
  <tableColumns count="10">
    <tableColumn id="1" xr3:uid="{00000000-0010-0000-0B00-000001000000}" name="Date(s)" dataDxfId="9" dataCellStyle="Date 4"/>
    <tableColumn id="2" xr3:uid="{00000000-0010-0000-0B00-000002000000}" name="Time Before School (mins)" dataDxfId="8" dataCellStyle="Time 4"/>
    <tableColumn id="3" xr3:uid="{00000000-0010-0000-0B00-000003000000}" name="Prep Time that was Assigned (not as instructional) (mins)" dataDxfId="7" dataCellStyle="Time 4"/>
    <tableColumn id="10" xr3:uid="{00000000-0010-0000-0B00-00000A000000}" name="Additional Instructional Time Assigned (mins)" dataDxfId="6" dataCellStyle="Time 4"/>
    <tableColumn id="4" xr3:uid="{00000000-0010-0000-0B00-000004000000}" name="Other Assigned Duties (mins)" dataDxfId="5" dataCellStyle="Time 4"/>
    <tableColumn id="5" xr3:uid="{00000000-0010-0000-0B00-000005000000}" name="Note For Other Assigned Duties" dataDxfId="4" dataCellStyle="Normal 2 4"/>
    <tableColumn id="6" xr3:uid="{00000000-0010-0000-0B00-000006000000}" name="Time After School     (mins)" dataDxfId="3" dataCellStyle="Hours 4"/>
    <tableColumn id="9" xr3:uid="{00000000-0010-0000-0B00-000009000000}" name="Total Additional Instructional Time (Mins)" dataDxfId="2" dataCellStyle="Time">
      <calculatedColumnFormula>E8</calculatedColumnFormula>
    </tableColumn>
    <tableColumn id="8" xr3:uid="{00000000-0010-0000-0B00-000008000000}" name="Total Assigned Time Worked (MINs)" dataDxfId="1" dataCellStyle="Hours">
      <calculatedColumnFormula>IFERROR(C8+D8+F8+H8,0)</calculatedColumnFormula>
    </tableColumn>
    <tableColumn id="7" xr3:uid="{00000000-0010-0000-0B00-000007000000}" name="Total Assigned Time Worked (HRs)" dataDxfId="0">
      <calculatedColumnFormula>IFERROR(J8/60,0)</calculatedColumnFormula>
    </tableColumn>
  </tableColumns>
  <tableStyleInfo name="Time Sheet" showFirstColumn="0" showLastColumn="0" showRowStripes="1" showColumnStripes="0"/>
  <extLst>
    <ext xmlns:x14="http://schemas.microsoft.com/office/spreadsheetml/2009/9/main" uri="{504A1905-F514-4f6f-8877-14C23A59335A}">
      <x14:table altTextSummary="Enter daily time in and out, including lunch start and end times. Daily hours worked, total hours worked, regular hours, and overtime hours are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imeSheet4" displayName="TimeSheet4" ref="B7:K37" totalsRowShown="0" headerRowDxfId="128" dataDxfId="127">
  <autoFilter ref="B7:K37" xr:uid="{00000000-0009-0000-0100-000003000000}"/>
  <tableColumns count="10">
    <tableColumn id="1" xr3:uid="{00000000-0010-0000-0100-000001000000}" name="Date(s)" dataDxfId="126" dataCellStyle="Date 4"/>
    <tableColumn id="2" xr3:uid="{00000000-0010-0000-0100-000002000000}" name="Time Before School (mins)" dataDxfId="125" dataCellStyle="Time"/>
    <tableColumn id="3" xr3:uid="{00000000-0010-0000-0100-000003000000}" name="Prep Time that was Assigned (not as instructional) (mins)" dataDxfId="124" dataCellStyle="Time"/>
    <tableColumn id="10" xr3:uid="{00000000-0010-0000-0100-00000A000000}" name="Additional Instructional Time Assigned (mins)" dataDxfId="123" dataCellStyle="Time"/>
    <tableColumn id="4" xr3:uid="{00000000-0010-0000-0100-000004000000}" name="Other Assigned Duties (mins)" dataDxfId="122" dataCellStyle="Time"/>
    <tableColumn id="5" xr3:uid="{00000000-0010-0000-0100-000005000000}" name="Note For Other Assigned Duties" dataDxfId="121" dataCellStyle="Normal 2"/>
    <tableColumn id="6" xr3:uid="{00000000-0010-0000-0100-000006000000}" name="Time After School     (mins)" dataDxfId="120" dataCellStyle="Hours 4"/>
    <tableColumn id="9" xr3:uid="{00000000-0010-0000-0100-000009000000}" name="Total Additional Instructional Time (Mins)" dataDxfId="119" dataCellStyle="Time">
      <calculatedColumnFormula>E8</calculatedColumnFormula>
    </tableColumn>
    <tableColumn id="8" xr3:uid="{00000000-0010-0000-0100-000008000000}" name="Total Assigned Time Worked (MINs)" dataDxfId="118" dataCellStyle="Hours">
      <calculatedColumnFormula>IFERROR(C8+D8+F8+H8,0)</calculatedColumnFormula>
    </tableColumn>
    <tableColumn id="7" xr3:uid="{00000000-0010-0000-0100-000007000000}" name="Total Assigned Time Worked (HRs)" dataDxfId="117">
      <calculatedColumnFormula>IFERROR(J8/60,0)</calculatedColumnFormula>
    </tableColumn>
  </tableColumns>
  <tableStyleInfo name="Time Sheet" showFirstColumn="0" showLastColumn="0" showRowStripes="1" showColumnStripes="0"/>
  <extLst>
    <ext xmlns:x14="http://schemas.microsoft.com/office/spreadsheetml/2009/9/main" uri="{504A1905-F514-4f6f-8877-14C23A59335A}">
      <x14:table altTextSummary="Enter daily time in and out, including lunch start and end times. Daily hours worked, total hours worked, regular hours, and overtime hours are automatically calculated"/>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imeSheet42" displayName="TimeSheet42" ref="B7:K38" totalsRowShown="0" headerRowDxfId="116" dataDxfId="115">
  <autoFilter ref="B7:K38" xr:uid="{00000000-0009-0000-0100-000001000000}"/>
  <tableColumns count="10">
    <tableColumn id="1" xr3:uid="{00000000-0010-0000-0200-000001000000}" name="Date(s)" dataDxfId="114" dataCellStyle="Date 4"/>
    <tableColumn id="2" xr3:uid="{00000000-0010-0000-0200-000002000000}" name="Time Before School (mins)" dataDxfId="113" dataCellStyle="Time"/>
    <tableColumn id="3" xr3:uid="{00000000-0010-0000-0200-000003000000}" name="Prep Time that was Assigned (not as instructional) (mins)" dataDxfId="112" dataCellStyle="Time"/>
    <tableColumn id="10" xr3:uid="{00000000-0010-0000-0200-00000A000000}" name="Additional Instructional Time Assigned (mins)"/>
    <tableColumn id="4" xr3:uid="{00000000-0010-0000-0200-000004000000}" name="Other Assigned Duties (mins)" dataDxfId="111" dataCellStyle="Time"/>
    <tableColumn id="5" xr3:uid="{00000000-0010-0000-0200-000005000000}" name="Note For Other Assigned Duties" dataDxfId="110" dataCellStyle="Normal 2"/>
    <tableColumn id="6" xr3:uid="{00000000-0010-0000-0200-000006000000}" name="Time After School     (mins)" dataDxfId="109" dataCellStyle="Hours 4"/>
    <tableColumn id="9" xr3:uid="{00000000-0010-0000-0200-000009000000}" name="Total Additional Instructional Time (Mins)" dataDxfId="108" dataCellStyle="Time">
      <calculatedColumnFormula>E8</calculatedColumnFormula>
    </tableColumn>
    <tableColumn id="8" xr3:uid="{00000000-0010-0000-0200-000008000000}" name="Total Assigned Time Worked (MINs)" dataDxfId="107" dataCellStyle="Hours">
      <calculatedColumnFormula>IFERROR(C8+D8+F8+H8,0)</calculatedColumnFormula>
    </tableColumn>
    <tableColumn id="7" xr3:uid="{00000000-0010-0000-0200-000007000000}" name="Total Assigned Time Worked (HRs)" dataDxfId="106">
      <calculatedColumnFormula>IFERROR(J8/60,0)</calculatedColumnFormula>
    </tableColumn>
  </tableColumns>
  <tableStyleInfo name="Time Sheet" showFirstColumn="0" showLastColumn="0" showRowStripes="1" showColumnStripes="0"/>
  <extLst>
    <ext xmlns:x14="http://schemas.microsoft.com/office/spreadsheetml/2009/9/main" uri="{504A1905-F514-4f6f-8877-14C23A59335A}">
      <x14:table altTextSummary="Enter daily time in and out, including lunch start and end times. Daily hours worked, total hours worked, regular hours, and overtime hours are automatically calculate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imeSheet425" displayName="TimeSheet425" ref="B7:K37" totalsRowShown="0" headerRowDxfId="105" dataDxfId="104">
  <autoFilter ref="B7:K37" xr:uid="{00000000-0009-0000-0100-000004000000}"/>
  <tableColumns count="10">
    <tableColumn id="1" xr3:uid="{00000000-0010-0000-0300-000001000000}" name="Date(s)" dataDxfId="103" dataCellStyle="Date 4"/>
    <tableColumn id="2" xr3:uid="{00000000-0010-0000-0300-000002000000}" name="Time Before School (mins)" dataDxfId="102" dataCellStyle="Time 4"/>
    <tableColumn id="3" xr3:uid="{00000000-0010-0000-0300-000003000000}" name="Prep Time that was Assigned (not as instructional) (mins)" dataDxfId="101" dataCellStyle="Time 4"/>
    <tableColumn id="10" xr3:uid="{00000000-0010-0000-0300-00000A000000}" name="Additional Instructional Time Assigned (mins)" dataDxfId="100" dataCellStyle="Time 4"/>
    <tableColumn id="4" xr3:uid="{00000000-0010-0000-0300-000004000000}" name="Other Assigned Duties (mins)" dataDxfId="99" dataCellStyle="Time 4"/>
    <tableColumn id="5" xr3:uid="{00000000-0010-0000-0300-000005000000}" name="Note For Other Assigned Duties" dataDxfId="98" dataCellStyle="Normal 2 4"/>
    <tableColumn id="6" xr3:uid="{00000000-0010-0000-0300-000006000000}" name="Time After School     (mins)" dataDxfId="97" dataCellStyle="Hours 4"/>
    <tableColumn id="9" xr3:uid="{00000000-0010-0000-0300-000009000000}" name="Total Additional Instructional Time (Mins)" dataDxfId="96" dataCellStyle="Time">
      <calculatedColumnFormula>E8</calculatedColumnFormula>
    </tableColumn>
    <tableColumn id="8" xr3:uid="{00000000-0010-0000-0300-000008000000}" name="Total Assigned Time Worked (MINs)" dataDxfId="95" dataCellStyle="Hours">
      <calculatedColumnFormula>IFERROR(C8+D8+F8+H8,0)</calculatedColumnFormula>
    </tableColumn>
    <tableColumn id="7" xr3:uid="{00000000-0010-0000-0300-000007000000}" name="Total Assigned Time Worked (HRs)" dataDxfId="94">
      <calculatedColumnFormula>IFERROR(J8/60,0)</calculatedColumnFormula>
    </tableColumn>
  </tableColumns>
  <tableStyleInfo name="Time Sheet" showFirstColumn="0" showLastColumn="0" showRowStripes="1" showColumnStripes="0"/>
  <extLst>
    <ext xmlns:x14="http://schemas.microsoft.com/office/spreadsheetml/2009/9/main" uri="{504A1905-F514-4f6f-8877-14C23A59335A}">
      <x14:table altTextSummary="Enter daily time in and out, including lunch start and end times. Daily hours worked, total hours worked, regular hours, and overtime hours are automatically calculated"/>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imeSheet4256" displayName="TimeSheet4256" ref="B7:K38" totalsRowShown="0" headerRowDxfId="93" dataDxfId="92">
  <autoFilter ref="B7:K38" xr:uid="{00000000-0009-0000-0100-000005000000}"/>
  <tableColumns count="10">
    <tableColumn id="1" xr3:uid="{00000000-0010-0000-0400-000001000000}" name="Date(s)" dataDxfId="91" dataCellStyle="Date 4"/>
    <tableColumn id="2" xr3:uid="{00000000-0010-0000-0400-000002000000}" name="Time Before School (mins)" dataDxfId="90" dataCellStyle="Time 4"/>
    <tableColumn id="3" xr3:uid="{00000000-0010-0000-0400-000003000000}" name="Prep Time that was Assigned (not as instructional) (mins)" dataDxfId="89" dataCellStyle="Time 4"/>
    <tableColumn id="10" xr3:uid="{00000000-0010-0000-0400-00000A000000}" name="Additional Instructional Time Assigned (mins)" dataDxfId="88" dataCellStyle="Time 4"/>
    <tableColumn id="4" xr3:uid="{00000000-0010-0000-0400-000004000000}" name="Other Assigned Duties (mins)" dataDxfId="87" dataCellStyle="Time 4"/>
    <tableColumn id="5" xr3:uid="{00000000-0010-0000-0400-000005000000}" name="Note For Other Assigned Duties" dataDxfId="86" dataCellStyle="Normal 2 4"/>
    <tableColumn id="6" xr3:uid="{00000000-0010-0000-0400-000006000000}" name="Time After School     (mins)" dataDxfId="85" dataCellStyle="Hours 4"/>
    <tableColumn id="9" xr3:uid="{00000000-0010-0000-0400-000009000000}" name="Total Additional Instructional Time (Mins)" dataDxfId="84" dataCellStyle="Time">
      <calculatedColumnFormula>E8</calculatedColumnFormula>
    </tableColumn>
    <tableColumn id="8" xr3:uid="{00000000-0010-0000-0400-000008000000}" name="Total Assigned Time Worked (MINs)" dataDxfId="83" dataCellStyle="Hours">
      <calculatedColumnFormula>IFERROR(C8+D8+F8+H8,0)</calculatedColumnFormula>
    </tableColumn>
    <tableColumn id="7" xr3:uid="{00000000-0010-0000-0400-000007000000}" name="Total Assigned Time Worked (HRs)" dataDxfId="82">
      <calculatedColumnFormula>IFERROR(J8/60,0)</calculatedColumnFormula>
    </tableColumn>
  </tableColumns>
  <tableStyleInfo name="Time Sheet" showFirstColumn="0" showLastColumn="0" showRowStripes="1" showColumnStripes="0"/>
  <extLst>
    <ext xmlns:x14="http://schemas.microsoft.com/office/spreadsheetml/2009/9/main" uri="{504A1905-F514-4f6f-8877-14C23A59335A}">
      <x14:table altTextSummary="Enter daily time in and out, including lunch start and end times. Daily hours worked, total hours worked, regular hours, and overtime hours are automatically calculated"/>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imeSheet42567" displayName="TimeSheet42567" ref="B7:K38" totalsRowShown="0" headerRowDxfId="81" dataDxfId="80">
  <autoFilter ref="B7:K38" xr:uid="{00000000-0009-0000-0100-000006000000}"/>
  <tableColumns count="10">
    <tableColumn id="1" xr3:uid="{00000000-0010-0000-0500-000001000000}" name="Date(s)" dataDxfId="79" dataCellStyle="Date 4"/>
    <tableColumn id="2" xr3:uid="{00000000-0010-0000-0500-000002000000}" name="Time Before School (mins)" dataDxfId="78" dataCellStyle="Time 4"/>
    <tableColumn id="3" xr3:uid="{00000000-0010-0000-0500-000003000000}" name="Prep Time that was Assigned (not as instructional) (mins)" dataDxfId="77" dataCellStyle="Time 4"/>
    <tableColumn id="10" xr3:uid="{00000000-0010-0000-0500-00000A000000}" name="Additional Instructional Time Assigned (mins)"/>
    <tableColumn id="4" xr3:uid="{00000000-0010-0000-0500-000004000000}" name="Other Assigned Duties (mins)" dataDxfId="76" dataCellStyle="Time 4"/>
    <tableColumn id="5" xr3:uid="{00000000-0010-0000-0500-000005000000}" name="Note For Other Assigned Duties" dataDxfId="75" dataCellStyle="Normal 2 4"/>
    <tableColumn id="6" xr3:uid="{00000000-0010-0000-0500-000006000000}" name="Time After School     (mins)" dataDxfId="74" dataCellStyle="Hours 4"/>
    <tableColumn id="9" xr3:uid="{00000000-0010-0000-0500-000009000000}" name="Total Additional Instructional Time (Mins)" dataDxfId="73" dataCellStyle="Time">
      <calculatedColumnFormula>E8</calculatedColumnFormula>
    </tableColumn>
    <tableColumn id="8" xr3:uid="{00000000-0010-0000-0500-000008000000}" name="Total Assigned Time Worked (MINs)" dataDxfId="72" dataCellStyle="Hours">
      <calculatedColumnFormula>IFERROR(C8+D8+F8+H8,0)</calculatedColumnFormula>
    </tableColumn>
    <tableColumn id="7" xr3:uid="{00000000-0010-0000-0500-000007000000}" name="Total Assigned Time Worked (HRs)" dataDxfId="71">
      <calculatedColumnFormula>IFERROR(J8/60,0)</calculatedColumnFormula>
    </tableColumn>
  </tableColumns>
  <tableStyleInfo name="Time Sheet" showFirstColumn="0" showLastColumn="0" showRowStripes="1" showColumnStripes="0"/>
  <extLst>
    <ext xmlns:x14="http://schemas.microsoft.com/office/spreadsheetml/2009/9/main" uri="{504A1905-F514-4f6f-8877-14C23A59335A}">
      <x14:table altTextSummary="Enter daily time in and out, including lunch start and end times. Daily hours worked, total hours worked, regular hours, and overtime hours are automatically calculated"/>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imeSheet425678" displayName="TimeSheet425678" ref="B7:K36" totalsRowShown="0" headerRowDxfId="70" dataDxfId="69">
  <autoFilter ref="B7:K36" xr:uid="{00000000-0009-0000-0100-000007000000}"/>
  <tableColumns count="10">
    <tableColumn id="1" xr3:uid="{00000000-0010-0000-0600-000001000000}" name="Date(s)" dataDxfId="68" dataCellStyle="Date 4"/>
    <tableColumn id="2" xr3:uid="{00000000-0010-0000-0600-000002000000}" name="Time Before School (mins)" dataDxfId="67" dataCellStyle="Time 4"/>
    <tableColumn id="3" xr3:uid="{00000000-0010-0000-0600-000003000000}" name="Prep Time that was Assigned (not as instructional) (mins)" dataDxfId="66" dataCellStyle="Time 4"/>
    <tableColumn id="10" xr3:uid="{00000000-0010-0000-0600-00000A000000}" name="Additional Instructional Time Assigned (mins)" dataDxfId="65" dataCellStyle="Time 4"/>
    <tableColumn id="4" xr3:uid="{00000000-0010-0000-0600-000004000000}" name="Other Assigned Duties (mins)" dataDxfId="64" dataCellStyle="Time 4"/>
    <tableColumn id="5" xr3:uid="{00000000-0010-0000-0600-000005000000}" name="Note For Other Assigned Duties" dataDxfId="63" dataCellStyle="Normal 2 4"/>
    <tableColumn id="6" xr3:uid="{00000000-0010-0000-0600-000006000000}" name="Time After School     (mins)" dataDxfId="62" dataCellStyle="Hours 4"/>
    <tableColumn id="9" xr3:uid="{00000000-0010-0000-0600-000009000000}" name="Total Additional Instructional Time (Mins)" dataDxfId="61" dataCellStyle="Time">
      <calculatedColumnFormula>E8</calculatedColumnFormula>
    </tableColumn>
    <tableColumn id="8" xr3:uid="{00000000-0010-0000-0600-000008000000}" name="Total Assigned Time Worked (MINs)" dataDxfId="60" dataCellStyle="Hours">
      <calculatedColumnFormula>IFERROR(C8+D8+F8+H8,0)</calculatedColumnFormula>
    </tableColumn>
    <tableColumn id="7" xr3:uid="{00000000-0010-0000-0600-000007000000}" name="Total Assigned Time Worked (HRs)" dataDxfId="59">
      <calculatedColumnFormula>IFERROR(J8/60,0)</calculatedColumnFormula>
    </tableColumn>
  </tableColumns>
  <tableStyleInfo name="Time Sheet" showFirstColumn="0" showLastColumn="0" showRowStripes="1" showColumnStripes="0"/>
  <extLst>
    <ext xmlns:x14="http://schemas.microsoft.com/office/spreadsheetml/2009/9/main" uri="{504A1905-F514-4f6f-8877-14C23A59335A}">
      <x14:table altTextSummary="Enter daily time in and out, including lunch start and end times. Daily hours worked, total hours worked, regular hours, and overtime hours are automatically calculated"/>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imeSheet4256789" displayName="TimeSheet4256789" ref="B7:K38" totalsRowShown="0" headerRowDxfId="58" dataDxfId="57">
  <autoFilter ref="B7:K38" xr:uid="{00000000-0009-0000-0100-000008000000}"/>
  <tableColumns count="10">
    <tableColumn id="1" xr3:uid="{00000000-0010-0000-0700-000001000000}" name="Date(s)" dataDxfId="56" dataCellStyle="Date 4"/>
    <tableColumn id="2" xr3:uid="{00000000-0010-0000-0700-000002000000}" name="Time Before School (mins)" dataDxfId="55" dataCellStyle="Time"/>
    <tableColumn id="3" xr3:uid="{00000000-0010-0000-0700-000003000000}" name="Prep Time that was Assigned (not as instructional) (mins)" dataDxfId="54" dataCellStyle="Time"/>
    <tableColumn id="10" xr3:uid="{00000000-0010-0000-0700-00000A000000}" name="Additional Instructional Time Assigned (mins)" dataDxfId="53" dataCellStyle="Time"/>
    <tableColumn id="4" xr3:uid="{00000000-0010-0000-0700-000004000000}" name="Other Assigned Duties (mins)" dataDxfId="52" dataCellStyle="Time"/>
    <tableColumn id="5" xr3:uid="{00000000-0010-0000-0700-000005000000}" name="Note For Other Assigned Duties" dataDxfId="51" dataCellStyle="Normal 2"/>
    <tableColumn id="6" xr3:uid="{00000000-0010-0000-0700-000006000000}" name="Time After School     (mins)" dataDxfId="50" dataCellStyle="Hours"/>
    <tableColumn id="9" xr3:uid="{00000000-0010-0000-0700-000009000000}" name="Total Additional Instructional Time (Mins)" dataDxfId="49" dataCellStyle="Time">
      <calculatedColumnFormula>E8</calculatedColumnFormula>
    </tableColumn>
    <tableColumn id="8" xr3:uid="{00000000-0010-0000-0700-000008000000}" name="Total Assigned Time Worked (MINs)" dataDxfId="48" dataCellStyle="Hours">
      <calculatedColumnFormula>IFERROR(C8+D8+F8+H8,0)</calculatedColumnFormula>
    </tableColumn>
    <tableColumn id="7" xr3:uid="{00000000-0010-0000-0700-000007000000}" name="Total Assigned Time Worked (HRs)" dataDxfId="47">
      <calculatedColumnFormula>IFERROR(J8/60,0)</calculatedColumnFormula>
    </tableColumn>
  </tableColumns>
  <tableStyleInfo name="Time Sheet" showFirstColumn="0" showLastColumn="0" showRowStripes="1" showColumnStripes="0"/>
  <extLst>
    <ext xmlns:x14="http://schemas.microsoft.com/office/spreadsheetml/2009/9/main" uri="{504A1905-F514-4f6f-8877-14C23A59335A}">
      <x14:table altTextSummary="Enter daily time in and out, including lunch start and end times. Daily hours worked, total hours worked, regular hours, and overtime hours are automatically calculated"/>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imeSheet425678910" displayName="TimeSheet425678910" ref="B7:K38" totalsRowShown="0" headerRowDxfId="46" dataDxfId="45">
  <autoFilter ref="B7:K38" xr:uid="{00000000-0009-0000-0100-000009000000}"/>
  <tableColumns count="10">
    <tableColumn id="1" xr3:uid="{00000000-0010-0000-0800-000001000000}" name="Date(s)" dataDxfId="44" dataCellStyle="Date"/>
    <tableColumn id="2" xr3:uid="{00000000-0010-0000-0800-000002000000}" name="Time Before School (mins)" dataDxfId="43" dataCellStyle="Time"/>
    <tableColumn id="3" xr3:uid="{00000000-0010-0000-0800-000003000000}" name="Prep Time that was Assigned (not as instructional) (mins)" dataDxfId="42" dataCellStyle="Time"/>
    <tableColumn id="10" xr3:uid="{00000000-0010-0000-0800-00000A000000}" name="Additional Instructional Time Assigned (mins)"/>
    <tableColumn id="4" xr3:uid="{00000000-0010-0000-0800-000004000000}" name="Other Assigned Duties (mins)" dataDxfId="41" dataCellStyle="Time"/>
    <tableColumn id="5" xr3:uid="{00000000-0010-0000-0800-000005000000}" name="Note For Other Assigned Duties" dataDxfId="40" dataCellStyle="Normal 2"/>
    <tableColumn id="6" xr3:uid="{00000000-0010-0000-0800-000006000000}" name="Time After School     (mins)" dataDxfId="39" dataCellStyle="Hours"/>
    <tableColumn id="9" xr3:uid="{00000000-0010-0000-0800-000009000000}" name="Total Additional Instructional Time (Mins)" dataDxfId="38" dataCellStyle="Time">
      <calculatedColumnFormula>E8</calculatedColumnFormula>
    </tableColumn>
    <tableColumn id="8" xr3:uid="{00000000-0010-0000-0800-000008000000}" name="Total Assigned Time Worked (MINs)" dataDxfId="37" dataCellStyle="Hours">
      <calculatedColumnFormula>IFERROR(C8+D8+F8+H8,0)</calculatedColumnFormula>
    </tableColumn>
    <tableColumn id="7" xr3:uid="{00000000-0010-0000-0800-000007000000}" name="Total Assigned Time Worked (HRs)" dataDxfId="36">
      <calculatedColumnFormula>IFERROR(J8/60,0)</calculatedColumnFormula>
    </tableColumn>
  </tableColumns>
  <tableStyleInfo name="Time Sheet" showFirstColumn="0" showLastColumn="0" showRowStripes="1" showColumnStripes="0"/>
  <extLst>
    <ext xmlns:x14="http://schemas.microsoft.com/office/spreadsheetml/2009/9/main" uri="{504A1905-F514-4f6f-8877-14C23A59335A}">
      <x14:table altTextSummary="Enter daily time in and out, including lunch start and end times. Daily hours worked, total hours worked, regular hours, and overtime hours are automatically calculated"/>
    </ext>
  </extLst>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Weekly Class Schedule">
      <a:majorFont>
        <a:latin typeface="Tahom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5" Type="http://schemas.openxmlformats.org/officeDocument/2006/relationships/comments" Target="../comments18.xml"/><Relationship Id="rId4" Type="http://schemas.openxmlformats.org/officeDocument/2006/relationships/table" Target="../tables/table1.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 Id="rId5" Type="http://schemas.openxmlformats.org/officeDocument/2006/relationships/comments" Target="../comments19.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 Id="rId5" Type="http://schemas.openxmlformats.org/officeDocument/2006/relationships/comments" Target="../comments20.xml"/><Relationship Id="rId4" Type="http://schemas.openxmlformats.org/officeDocument/2006/relationships/table" Target="../tables/table3.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 Id="rId5" Type="http://schemas.openxmlformats.org/officeDocument/2006/relationships/comments" Target="../comments21.xml"/><Relationship Id="rId4" Type="http://schemas.openxmlformats.org/officeDocument/2006/relationships/table" Target="../tables/table4.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1.xml"/><Relationship Id="rId1" Type="http://schemas.openxmlformats.org/officeDocument/2006/relationships/printerSettings" Target="../printerSettings/printerSettings22.bin"/><Relationship Id="rId5" Type="http://schemas.openxmlformats.org/officeDocument/2006/relationships/comments" Target="../comments22.xml"/><Relationship Id="rId4" Type="http://schemas.openxmlformats.org/officeDocument/2006/relationships/table" Target="../tables/table5.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2.xml"/><Relationship Id="rId1" Type="http://schemas.openxmlformats.org/officeDocument/2006/relationships/printerSettings" Target="../printerSettings/printerSettings23.bin"/><Relationship Id="rId5" Type="http://schemas.openxmlformats.org/officeDocument/2006/relationships/comments" Target="../comments23.xml"/><Relationship Id="rId4" Type="http://schemas.openxmlformats.org/officeDocument/2006/relationships/table" Target="../tables/table6.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3.xml"/><Relationship Id="rId1" Type="http://schemas.openxmlformats.org/officeDocument/2006/relationships/printerSettings" Target="../printerSettings/printerSettings24.bin"/><Relationship Id="rId5" Type="http://schemas.openxmlformats.org/officeDocument/2006/relationships/comments" Target="../comments24.xml"/><Relationship Id="rId4" Type="http://schemas.openxmlformats.org/officeDocument/2006/relationships/table" Target="../tables/table7.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4.xml"/><Relationship Id="rId1" Type="http://schemas.openxmlformats.org/officeDocument/2006/relationships/printerSettings" Target="../printerSettings/printerSettings25.bin"/><Relationship Id="rId5" Type="http://schemas.openxmlformats.org/officeDocument/2006/relationships/comments" Target="../comments25.xml"/><Relationship Id="rId4" Type="http://schemas.openxmlformats.org/officeDocument/2006/relationships/table" Target="../tables/table8.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25.xml"/><Relationship Id="rId1" Type="http://schemas.openxmlformats.org/officeDocument/2006/relationships/printerSettings" Target="../printerSettings/printerSettings26.bin"/><Relationship Id="rId5" Type="http://schemas.openxmlformats.org/officeDocument/2006/relationships/comments" Target="../comments26.xml"/><Relationship Id="rId4" Type="http://schemas.openxmlformats.org/officeDocument/2006/relationships/table" Target="../tables/table9.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26.xml"/><Relationship Id="rId1" Type="http://schemas.openxmlformats.org/officeDocument/2006/relationships/printerSettings" Target="../printerSettings/printerSettings27.bin"/><Relationship Id="rId5" Type="http://schemas.openxmlformats.org/officeDocument/2006/relationships/comments" Target="../comments27.xml"/><Relationship Id="rId4" Type="http://schemas.openxmlformats.org/officeDocument/2006/relationships/table" Target="../tables/table10.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drawing" Target="../drawings/drawing27.xml"/><Relationship Id="rId1" Type="http://schemas.openxmlformats.org/officeDocument/2006/relationships/printerSettings" Target="../printerSettings/printerSettings28.bin"/><Relationship Id="rId5" Type="http://schemas.openxmlformats.org/officeDocument/2006/relationships/comments" Target="../comments28.xml"/><Relationship Id="rId4" Type="http://schemas.openxmlformats.org/officeDocument/2006/relationships/table" Target="../tables/table11.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drawing" Target="../drawings/drawing28.xml"/><Relationship Id="rId1" Type="http://schemas.openxmlformats.org/officeDocument/2006/relationships/printerSettings" Target="../printerSettings/printerSettings29.bin"/><Relationship Id="rId5" Type="http://schemas.openxmlformats.org/officeDocument/2006/relationships/comments" Target="../comments29.xml"/><Relationship Id="rId4" Type="http://schemas.openxmlformats.org/officeDocument/2006/relationships/table" Target="../tables/table1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0" tint="-0.14999847407452621"/>
    <pageSetUpPr autoPageBreaks="0" fitToPage="1"/>
  </sheetPr>
  <dimension ref="A1:P58"/>
  <sheetViews>
    <sheetView showGridLines="0" tabSelected="1" zoomScale="60" zoomScaleNormal="60" workbookViewId="0">
      <selection activeCell="B29" sqref="B29:D29"/>
    </sheetView>
  </sheetViews>
  <sheetFormatPr baseColWidth="10" defaultColWidth="8.83203125" defaultRowHeight="25.5" customHeight="1" thickBottom="1" x14ac:dyDescent="0.2"/>
  <cols>
    <col min="1" max="1" width="3" customWidth="1"/>
    <col min="2" max="2" width="28.1640625" customWidth="1"/>
    <col min="3" max="3" width="23.83203125" customWidth="1"/>
    <col min="4" max="4" width="16.83203125" customWidth="1"/>
    <col min="5" max="5" width="20.5" customWidth="1"/>
    <col min="6" max="6" width="24.33203125" customWidth="1"/>
    <col min="7" max="7" width="17.33203125" customWidth="1"/>
    <col min="8" max="8" width="3" customWidth="1"/>
    <col min="9" max="9" width="23.5" customWidth="1"/>
    <col min="10" max="10" width="2.1640625" customWidth="1"/>
    <col min="13" max="13" width="6" customWidth="1"/>
  </cols>
  <sheetData>
    <row r="1" spans="1:16" ht="49.5" customHeight="1" thickBot="1" x14ac:dyDescent="0.2">
      <c r="B1" s="369" t="s">
        <v>137</v>
      </c>
      <c r="C1" s="370"/>
      <c r="D1" s="371" t="s">
        <v>138</v>
      </c>
      <c r="E1" s="371"/>
      <c r="F1" s="372"/>
      <c r="G1" s="377" t="s">
        <v>139</v>
      </c>
      <c r="H1" s="373" t="s">
        <v>140</v>
      </c>
      <c r="I1" s="374"/>
      <c r="J1" s="17"/>
    </row>
    <row r="2" spans="1:16" ht="51" customHeight="1" thickBot="1" x14ac:dyDescent="0.2">
      <c r="A2" s="32"/>
      <c r="B2" s="363" t="s">
        <v>141</v>
      </c>
      <c r="C2" s="364"/>
      <c r="D2" s="365" t="s">
        <v>142</v>
      </c>
      <c r="E2" s="365"/>
      <c r="F2" s="366"/>
      <c r="G2" s="378"/>
      <c r="H2" s="375" t="s">
        <v>143</v>
      </c>
      <c r="I2" s="376"/>
      <c r="J2" s="257"/>
      <c r="K2" s="214"/>
      <c r="L2" s="214"/>
      <c r="M2" s="214"/>
      <c r="N2" s="239"/>
      <c r="O2" s="32"/>
    </row>
    <row r="3" spans="1:16" ht="107.25" customHeight="1" thickTop="1" thickBot="1" x14ac:dyDescent="0.2">
      <c r="A3" s="393" t="s">
        <v>42</v>
      </c>
      <c r="B3" s="79" t="s">
        <v>134</v>
      </c>
      <c r="C3" s="170">
        <f>G7+G12</f>
        <v>0</v>
      </c>
      <c r="D3" s="82" t="s">
        <v>57</v>
      </c>
      <c r="E3" s="79" t="s">
        <v>70</v>
      </c>
      <c r="F3" s="235">
        <v>0</v>
      </c>
      <c r="G3" s="237" t="s">
        <v>144</v>
      </c>
      <c r="H3" s="367" t="s">
        <v>145</v>
      </c>
      <c r="I3" s="368"/>
      <c r="J3" s="17"/>
      <c r="K3" s="19"/>
      <c r="L3" s="19"/>
      <c r="M3" s="238"/>
      <c r="N3" s="392"/>
      <c r="O3" s="392"/>
      <c r="P3" s="17"/>
    </row>
    <row r="4" spans="1:16" ht="94.5" customHeight="1" thickTop="1" thickBot="1" x14ac:dyDescent="0.2">
      <c r="A4" s="394"/>
      <c r="B4" s="124" t="s">
        <v>135</v>
      </c>
      <c r="C4" s="171">
        <f>July!E6</f>
        <v>0</v>
      </c>
      <c r="D4" s="82" t="s">
        <v>57</v>
      </c>
      <c r="E4" s="245" t="s">
        <v>120</v>
      </c>
      <c r="F4" s="215">
        <f>F3*1200</f>
        <v>0</v>
      </c>
      <c r="G4" s="404" t="s">
        <v>133</v>
      </c>
      <c r="H4" s="405"/>
      <c r="I4" s="246">
        <f>(1200*$F$3)-($C$3+$C$4)</f>
        <v>0</v>
      </c>
      <c r="J4" s="17"/>
      <c r="M4" s="16"/>
      <c r="N4" s="240"/>
      <c r="O4" s="241"/>
      <c r="P4" s="17"/>
    </row>
    <row r="5" spans="1:16" ht="60" customHeight="1" thickTop="1" thickBot="1" x14ac:dyDescent="0.2">
      <c r="A5" s="394"/>
      <c r="B5" s="80" t="s">
        <v>19</v>
      </c>
      <c r="C5" s="59" t="s">
        <v>112</v>
      </c>
      <c r="D5" s="60" t="s">
        <v>113</v>
      </c>
      <c r="E5" s="78" t="s">
        <v>119</v>
      </c>
      <c r="F5" s="81" t="s">
        <v>60</v>
      </c>
      <c r="G5" s="396" t="s">
        <v>106</v>
      </c>
      <c r="H5" s="397"/>
      <c r="I5" s="398"/>
      <c r="J5" s="17"/>
      <c r="N5" s="19"/>
      <c r="O5" s="19"/>
    </row>
    <row r="6" spans="1:16" ht="25.5" customHeight="1" thickTop="1" thickBot="1" x14ac:dyDescent="0.2">
      <c r="A6" s="361" t="s">
        <v>42</v>
      </c>
      <c r="B6" s="139" t="s">
        <v>78</v>
      </c>
      <c r="C6" s="140">
        <f>'Mon-Day 1-S1'!C2</f>
        <v>0</v>
      </c>
      <c r="D6" s="141">
        <f>'Mon-Day 1-S1'!F2</f>
        <v>0</v>
      </c>
      <c r="E6" s="142">
        <v>0</v>
      </c>
      <c r="F6" s="143">
        <f>(C6+D6)*E6</f>
        <v>0</v>
      </c>
      <c r="G6" s="144">
        <f>IFERROR((C6*E6)+(C7*E7)+(C8*E8)+(C9*E9)+(C10*E10)+(C11*E11)+(C12*E12)+(C13*E13),0)</f>
        <v>0</v>
      </c>
      <c r="H6" s="399" t="s">
        <v>56</v>
      </c>
      <c r="I6" s="400"/>
      <c r="J6" s="17" t="s">
        <v>0</v>
      </c>
    </row>
    <row r="7" spans="1:16" ht="25.5" customHeight="1" thickBot="1" x14ac:dyDescent="0.2">
      <c r="A7" s="361"/>
      <c r="B7" s="145" t="s">
        <v>79</v>
      </c>
      <c r="C7" s="61">
        <f>'Tue-Day 2-S1'!C2</f>
        <v>0</v>
      </c>
      <c r="D7" s="66">
        <f>'Tue-Day 2-S1'!F2</f>
        <v>0</v>
      </c>
      <c r="E7" s="70">
        <v>0</v>
      </c>
      <c r="F7" s="74">
        <f>(C7+D7)*E7</f>
        <v>0</v>
      </c>
      <c r="G7" s="97">
        <f>G6/60</f>
        <v>0</v>
      </c>
      <c r="H7" s="401" t="s">
        <v>57</v>
      </c>
      <c r="I7" s="402"/>
      <c r="J7" s="17" t="s">
        <v>0</v>
      </c>
    </row>
    <row r="8" spans="1:16" ht="27.75" customHeight="1" thickBot="1" x14ac:dyDescent="0.2">
      <c r="A8" s="361"/>
      <c r="B8" s="146" t="s">
        <v>80</v>
      </c>
      <c r="C8" s="62">
        <f>'Wed-Day 3-S1'!C2</f>
        <v>0</v>
      </c>
      <c r="D8" s="67">
        <f>'Wed-Day 3-S1'!F2</f>
        <v>0</v>
      </c>
      <c r="E8" s="71">
        <v>0</v>
      </c>
      <c r="F8" s="75">
        <f>(C8+D8)*E8</f>
        <v>0</v>
      </c>
      <c r="G8" s="389" t="s">
        <v>109</v>
      </c>
      <c r="H8" s="390"/>
      <c r="I8" s="391"/>
      <c r="J8" s="17"/>
    </row>
    <row r="9" spans="1:16" ht="27" customHeight="1" thickBot="1" x14ac:dyDescent="0.2">
      <c r="A9" s="361"/>
      <c r="B9" s="147" t="s">
        <v>81</v>
      </c>
      <c r="C9" s="63">
        <f>'Thu-Day 4-S1'!C2</f>
        <v>0</v>
      </c>
      <c r="D9" s="68">
        <f>'Thu-Day 4-S1'!F2</f>
        <v>0</v>
      </c>
      <c r="E9" s="72">
        <v>0</v>
      </c>
      <c r="F9" s="76">
        <f t="shared" ref="F9:F16" si="0">(C9+D9)*E9</f>
        <v>0</v>
      </c>
      <c r="G9" s="389"/>
      <c r="H9" s="390"/>
      <c r="I9" s="391"/>
      <c r="J9" s="17"/>
    </row>
    <row r="10" spans="1:16" ht="25.5" customHeight="1" thickBot="1" x14ac:dyDescent="0.2">
      <c r="A10" s="361"/>
      <c r="B10" s="148" t="s">
        <v>82</v>
      </c>
      <c r="C10" s="64">
        <f>'Fri-Day 5-S1'!C2</f>
        <v>0</v>
      </c>
      <c r="D10" s="69">
        <f>'Fri-Day 5-S1'!F2</f>
        <v>0</v>
      </c>
      <c r="E10" s="73">
        <v>0</v>
      </c>
      <c r="F10" s="77">
        <f t="shared" si="0"/>
        <v>0</v>
      </c>
      <c r="G10" s="403">
        <f>IFERROR((D6*E6)+(D7*E7)+(D8*E8)+(D9*E9)+(D10*E10)+(D11*E11)+(D12*E12)+(D13*E13),0)</f>
        <v>0</v>
      </c>
      <c r="H10" s="384" t="s">
        <v>56</v>
      </c>
      <c r="I10" s="385"/>
      <c r="J10" s="17"/>
    </row>
    <row r="11" spans="1:16" ht="25.5" customHeight="1" thickBot="1" x14ac:dyDescent="0.2">
      <c r="A11" s="395"/>
      <c r="B11" s="149" t="s">
        <v>83</v>
      </c>
      <c r="C11" s="98">
        <f>'Day 6-S1'!C2</f>
        <v>0</v>
      </c>
      <c r="D11" s="99">
        <f>'Day 6-S1'!F2</f>
        <v>0</v>
      </c>
      <c r="E11" s="100">
        <v>0</v>
      </c>
      <c r="F11" s="101">
        <f t="shared" si="0"/>
        <v>0</v>
      </c>
      <c r="G11" s="403"/>
      <c r="H11" s="384"/>
      <c r="I11" s="385"/>
      <c r="J11" s="17"/>
    </row>
    <row r="12" spans="1:16" ht="25.5" customHeight="1" thickTop="1" thickBot="1" x14ac:dyDescent="0.2">
      <c r="A12" s="360" t="s">
        <v>42</v>
      </c>
      <c r="B12" s="150" t="s">
        <v>84</v>
      </c>
      <c r="C12" s="133">
        <f>'Early Out 1-S1'!C2</f>
        <v>0</v>
      </c>
      <c r="D12" s="134">
        <f>'Early Out 1-S1'!F2</f>
        <v>0</v>
      </c>
      <c r="E12" s="135">
        <v>0</v>
      </c>
      <c r="F12" s="136">
        <f t="shared" si="0"/>
        <v>0</v>
      </c>
      <c r="G12" s="383">
        <f>G10/60</f>
        <v>0</v>
      </c>
      <c r="H12" s="384" t="s">
        <v>57</v>
      </c>
      <c r="I12" s="385"/>
      <c r="J12" s="17"/>
    </row>
    <row r="13" spans="1:16" ht="25.5" customHeight="1" thickBot="1" x14ac:dyDescent="0.2">
      <c r="A13" s="361"/>
      <c r="B13" s="216" t="s">
        <v>85</v>
      </c>
      <c r="C13" s="217">
        <f>'Early Out 2-S1'!C2</f>
        <v>0</v>
      </c>
      <c r="D13" s="218">
        <f>'Early Out 2-S1'!F2</f>
        <v>0</v>
      </c>
      <c r="E13" s="248">
        <v>0</v>
      </c>
      <c r="F13" s="249">
        <f t="shared" si="0"/>
        <v>0</v>
      </c>
      <c r="G13" s="383"/>
      <c r="H13" s="384"/>
      <c r="I13" s="385"/>
      <c r="J13" s="17"/>
    </row>
    <row r="14" spans="1:16" ht="25.5" customHeight="1" thickTop="1" thickBot="1" x14ac:dyDescent="0.2">
      <c r="A14" s="361"/>
      <c r="B14" s="225"/>
      <c r="C14" s="222" t="s">
        <v>124</v>
      </c>
      <c r="D14" s="223" t="s">
        <v>121</v>
      </c>
      <c r="E14" s="224">
        <f>SUM(E6:E13)</f>
        <v>0</v>
      </c>
      <c r="F14" s="226"/>
      <c r="G14" s="227"/>
      <c r="H14" s="229"/>
      <c r="I14" s="228"/>
      <c r="J14" s="17"/>
    </row>
    <row r="15" spans="1:16" ht="65.25" customHeight="1" thickTop="1" thickBot="1" x14ac:dyDescent="0.2">
      <c r="A15" s="361"/>
      <c r="B15" s="250" t="s">
        <v>86</v>
      </c>
      <c r="C15" s="251">
        <f>'Mon-Day 1-S2'!C2</f>
        <v>0</v>
      </c>
      <c r="D15" s="252">
        <f>'Mon-Day 1-S2'!F2</f>
        <v>0</v>
      </c>
      <c r="E15" s="253">
        <v>0</v>
      </c>
      <c r="F15" s="254">
        <f t="shared" si="0"/>
        <v>0</v>
      </c>
      <c r="G15" s="386" t="s">
        <v>107</v>
      </c>
      <c r="H15" s="387"/>
      <c r="I15" s="388"/>
      <c r="J15" s="17"/>
    </row>
    <row r="16" spans="1:16" ht="25.5" customHeight="1" thickTop="1" thickBot="1" x14ac:dyDescent="0.2">
      <c r="A16" s="361"/>
      <c r="B16" s="145" t="s">
        <v>87</v>
      </c>
      <c r="C16" s="61">
        <f>'Tue-Day 2-S2'!C2</f>
        <v>0</v>
      </c>
      <c r="D16" s="66">
        <f>'Tue-Day 2-S2'!F2</f>
        <v>0</v>
      </c>
      <c r="E16" s="70">
        <v>0</v>
      </c>
      <c r="F16" s="74">
        <f t="shared" si="0"/>
        <v>0</v>
      </c>
      <c r="G16" s="247">
        <f>IFERROR((C15*E15)+(C16*E16)+(C17*E17)+(C18*E18)+(C19*E19)+(C20*E20)+(C21*E21)+(C22*E22),0)</f>
        <v>0</v>
      </c>
      <c r="H16" s="448" t="s">
        <v>56</v>
      </c>
      <c r="I16" s="449"/>
      <c r="J16" s="17"/>
    </row>
    <row r="17" spans="1:10" ht="25.5" customHeight="1" thickBot="1" x14ac:dyDescent="0.2">
      <c r="A17" s="361"/>
      <c r="B17" s="146" t="s">
        <v>88</v>
      </c>
      <c r="C17" s="62">
        <f>'Wed-Day 3-S2'!C2</f>
        <v>0</v>
      </c>
      <c r="D17" s="67">
        <f>'Wed-Day 3-S2'!F2</f>
        <v>0</v>
      </c>
      <c r="E17" s="71">
        <v>0</v>
      </c>
      <c r="F17" s="75">
        <f t="shared" ref="F17:F22" si="1">(C17+D17)*E17</f>
        <v>0</v>
      </c>
      <c r="G17" s="97">
        <f>G16/60</f>
        <v>0</v>
      </c>
      <c r="H17" s="401" t="s">
        <v>57</v>
      </c>
      <c r="I17" s="402"/>
      <c r="J17" s="17"/>
    </row>
    <row r="18" spans="1:10" ht="25.5" customHeight="1" thickBot="1" x14ac:dyDescent="0.2">
      <c r="A18" s="361"/>
      <c r="B18" s="147" t="s">
        <v>89</v>
      </c>
      <c r="C18" s="63">
        <f>'Thu-Day 4-S2'!C2</f>
        <v>0</v>
      </c>
      <c r="D18" s="68">
        <f>'Thu-Day 4-S2'!F2</f>
        <v>0</v>
      </c>
      <c r="E18" s="72">
        <v>0</v>
      </c>
      <c r="F18" s="76">
        <f t="shared" si="1"/>
        <v>0</v>
      </c>
      <c r="G18" s="389" t="s">
        <v>108</v>
      </c>
      <c r="H18" s="390"/>
      <c r="I18" s="391"/>
      <c r="J18" s="17"/>
    </row>
    <row r="19" spans="1:10" ht="40.5" customHeight="1" thickBot="1" x14ac:dyDescent="0.2">
      <c r="A19" s="361"/>
      <c r="B19" s="148" t="s">
        <v>90</v>
      </c>
      <c r="C19" s="64">
        <f>'Fri-Day 5-S2'!C2</f>
        <v>0</v>
      </c>
      <c r="D19" s="69">
        <f>'Fri-Day 5-S2'!F2</f>
        <v>0</v>
      </c>
      <c r="E19" s="73">
        <v>0</v>
      </c>
      <c r="F19" s="77">
        <f t="shared" si="1"/>
        <v>0</v>
      </c>
      <c r="G19" s="389"/>
      <c r="H19" s="390"/>
      <c r="I19" s="391"/>
      <c r="J19" s="17"/>
    </row>
    <row r="20" spans="1:10" ht="25.5" customHeight="1" thickBot="1" x14ac:dyDescent="0.2">
      <c r="A20" s="361"/>
      <c r="B20" s="149" t="s">
        <v>91</v>
      </c>
      <c r="C20" s="98">
        <f>'Day 6-S2'!C2</f>
        <v>0</v>
      </c>
      <c r="D20" s="99">
        <f>'Day 6-S2'!F2</f>
        <v>0</v>
      </c>
      <c r="E20" s="100">
        <v>0</v>
      </c>
      <c r="F20" s="101">
        <f t="shared" si="1"/>
        <v>0</v>
      </c>
      <c r="G20" s="403">
        <f>IFERROR((D15*E15)+(D16*E16)+(D17*E17)+(D18*E18)+(D19*E19)+(D20*E20)+(D21*E21)+(D22*E22),0)</f>
        <v>0</v>
      </c>
      <c r="H20" s="384" t="s">
        <v>56</v>
      </c>
      <c r="I20" s="385"/>
      <c r="J20" s="17"/>
    </row>
    <row r="21" spans="1:10" ht="25.5" customHeight="1" thickBot="1" x14ac:dyDescent="0.2">
      <c r="A21" s="361"/>
      <c r="B21" s="150" t="s">
        <v>92</v>
      </c>
      <c r="C21" s="133">
        <f>'Early Out 1-S2'!C2</f>
        <v>0</v>
      </c>
      <c r="D21" s="134">
        <f>'Early Out 1-S2'!F2</f>
        <v>0</v>
      </c>
      <c r="E21" s="72">
        <v>0</v>
      </c>
      <c r="F21" s="136">
        <f t="shared" si="1"/>
        <v>0</v>
      </c>
      <c r="G21" s="403"/>
      <c r="H21" s="384"/>
      <c r="I21" s="385"/>
      <c r="J21" s="17"/>
    </row>
    <row r="22" spans="1:10" ht="25.5" customHeight="1" thickBot="1" x14ac:dyDescent="0.2">
      <c r="A22" s="361"/>
      <c r="B22" s="173" t="s">
        <v>93</v>
      </c>
      <c r="C22" s="174">
        <f>'Early Out 2-S2'!C2</f>
        <v>0</v>
      </c>
      <c r="D22" s="175">
        <f>'Early Out 2-S2'!F2</f>
        <v>0</v>
      </c>
      <c r="E22" s="255">
        <v>0</v>
      </c>
      <c r="F22" s="256">
        <f t="shared" si="1"/>
        <v>0</v>
      </c>
      <c r="G22" s="172">
        <f>G20/60</f>
        <v>0</v>
      </c>
      <c r="H22" s="384" t="s">
        <v>57</v>
      </c>
      <c r="I22" s="385"/>
      <c r="J22" s="17"/>
    </row>
    <row r="23" spans="1:10" ht="25.5" customHeight="1" thickTop="1" thickBot="1" x14ac:dyDescent="0.2">
      <c r="A23" s="361"/>
      <c r="B23" s="225"/>
      <c r="C23" s="222" t="s">
        <v>123</v>
      </c>
      <c r="D23" s="223" t="s">
        <v>121</v>
      </c>
      <c r="E23" s="224">
        <f>SUM(E15:E22)</f>
        <v>0</v>
      </c>
      <c r="F23" s="226"/>
      <c r="G23" s="227"/>
      <c r="H23" s="229"/>
      <c r="I23" s="228"/>
      <c r="J23" s="17"/>
    </row>
    <row r="24" spans="1:10" ht="25.5" customHeight="1" thickTop="1" thickBot="1" x14ac:dyDescent="0.2">
      <c r="A24" s="361"/>
      <c r="B24" s="225"/>
      <c r="C24" s="221" t="s">
        <v>122</v>
      </c>
      <c r="D24" s="219" t="s">
        <v>121</v>
      </c>
      <c r="E24" s="220">
        <f>E14+E23</f>
        <v>0</v>
      </c>
      <c r="F24" s="230"/>
      <c r="G24" s="231"/>
      <c r="H24" s="232"/>
      <c r="I24" s="233"/>
      <c r="J24" s="17"/>
    </row>
    <row r="25" spans="1:10" ht="33.75" customHeight="1" thickTop="1" thickBot="1" x14ac:dyDescent="0.2">
      <c r="A25" s="361"/>
      <c r="B25" s="379" t="s">
        <v>117</v>
      </c>
      <c r="C25" s="380"/>
      <c r="D25" s="380"/>
      <c r="E25" s="380"/>
      <c r="F25" s="380"/>
      <c r="G25" s="381">
        <f>IFERROR(August!C6+September!C6+October!C6+November!C6+December!C6+January!C6+February!C6+March!C6+April!C6+May!C6+June!C6+July!C6,0)</f>
        <v>0</v>
      </c>
      <c r="H25" s="382"/>
      <c r="I25" s="208" t="s">
        <v>57</v>
      </c>
      <c r="J25" s="209"/>
    </row>
    <row r="26" spans="1:10" ht="49.5" customHeight="1" thickTop="1" thickBot="1" x14ac:dyDescent="0.2">
      <c r="A26" s="362"/>
      <c r="B26" s="452" t="s">
        <v>129</v>
      </c>
      <c r="C26" s="380"/>
      <c r="D26" s="380"/>
      <c r="E26" s="380"/>
      <c r="F26" s="243">
        <f>IFERROR(G7+G17+G25,0)</f>
        <v>0</v>
      </c>
      <c r="G26" s="450" t="s">
        <v>130</v>
      </c>
      <c r="H26" s="451"/>
      <c r="I26" s="242">
        <f>IFERROR((F3*#REF!)-F26,0)</f>
        <v>0</v>
      </c>
      <c r="J26" s="17"/>
    </row>
    <row r="27" spans="1:10" ht="25.5" customHeight="1" thickTop="1" thickBot="1" x14ac:dyDescent="0.2">
      <c r="A27" s="102"/>
      <c r="B27" s="442" t="s">
        <v>58</v>
      </c>
      <c r="C27" s="443"/>
      <c r="D27" s="443"/>
      <c r="E27" s="443"/>
      <c r="F27" s="443"/>
      <c r="G27" s="443"/>
      <c r="H27" s="443"/>
      <c r="I27" s="444"/>
      <c r="J27" s="17"/>
    </row>
    <row r="28" spans="1:10" ht="36" customHeight="1" thickBot="1" x14ac:dyDescent="0.2">
      <c r="A28" s="103"/>
      <c r="B28" s="445"/>
      <c r="C28" s="446"/>
      <c r="D28" s="446"/>
      <c r="E28" s="446"/>
      <c r="F28" s="446"/>
      <c r="G28" s="446"/>
      <c r="H28" s="446"/>
      <c r="I28" s="447"/>
      <c r="J28" s="17"/>
    </row>
    <row r="29" spans="1:10" ht="25.5" customHeight="1" thickBot="1" x14ac:dyDescent="0.2">
      <c r="A29" s="103"/>
      <c r="B29" s="421" t="s">
        <v>39</v>
      </c>
      <c r="C29" s="422"/>
      <c r="D29" s="423"/>
      <c r="E29" s="418" t="s">
        <v>29</v>
      </c>
      <c r="F29" s="419"/>
      <c r="G29" s="419"/>
      <c r="H29" s="419"/>
      <c r="I29" s="420"/>
      <c r="J29" s="17"/>
    </row>
    <row r="30" spans="1:10" ht="25.5" customHeight="1" thickBot="1" x14ac:dyDescent="0.2">
      <c r="A30" s="103"/>
      <c r="B30" s="415" t="s">
        <v>30</v>
      </c>
      <c r="C30" s="416"/>
      <c r="D30" s="417"/>
      <c r="E30" s="409" t="s">
        <v>31</v>
      </c>
      <c r="F30" s="410"/>
      <c r="G30" s="410"/>
      <c r="H30" s="410"/>
      <c r="I30" s="411"/>
      <c r="J30" s="17"/>
    </row>
    <row r="31" spans="1:10" ht="25.5" customHeight="1" thickBot="1" x14ac:dyDescent="0.2">
      <c r="A31" s="103"/>
      <c r="B31" s="406" t="s">
        <v>32</v>
      </c>
      <c r="C31" s="407"/>
      <c r="D31" s="408"/>
      <c r="E31" s="412" t="s">
        <v>33</v>
      </c>
      <c r="F31" s="413"/>
      <c r="G31" s="413"/>
      <c r="H31" s="413"/>
      <c r="I31" s="414"/>
    </row>
    <row r="32" spans="1:10" ht="27.75" customHeight="1" thickBot="1" x14ac:dyDescent="0.2">
      <c r="A32" s="103"/>
      <c r="B32" s="436" t="s">
        <v>34</v>
      </c>
      <c r="C32" s="437"/>
      <c r="D32" s="438"/>
      <c r="E32" s="439" t="s">
        <v>35</v>
      </c>
      <c r="F32" s="440"/>
      <c r="G32" s="440"/>
      <c r="H32" s="440"/>
      <c r="I32" s="441"/>
    </row>
    <row r="33" spans="1:9" ht="25.5" customHeight="1" thickBot="1" x14ac:dyDescent="0.2">
      <c r="A33" s="16"/>
      <c r="B33" s="433" t="s">
        <v>36</v>
      </c>
      <c r="C33" s="434"/>
      <c r="D33" s="435"/>
      <c r="E33" s="430" t="s">
        <v>37</v>
      </c>
      <c r="F33" s="431"/>
      <c r="G33" s="431"/>
      <c r="H33" s="431"/>
      <c r="I33" s="432"/>
    </row>
    <row r="34" spans="1:9" ht="25.5" customHeight="1" thickBot="1" x14ac:dyDescent="0.2">
      <c r="A34" s="16"/>
      <c r="B34" s="427" t="s">
        <v>38</v>
      </c>
      <c r="C34" s="428"/>
      <c r="D34" s="429"/>
      <c r="E34" s="424" t="s">
        <v>127</v>
      </c>
      <c r="F34" s="425"/>
      <c r="G34" s="425"/>
      <c r="H34" s="425"/>
      <c r="I34" s="426"/>
    </row>
    <row r="35" spans="1:9" ht="25.5" customHeight="1" thickBot="1" x14ac:dyDescent="0.2">
      <c r="A35" s="16"/>
      <c r="E35" s="19"/>
      <c r="F35" s="19"/>
      <c r="G35" s="19"/>
      <c r="H35" s="19"/>
      <c r="I35" s="19"/>
    </row>
    <row r="36" spans="1:9" ht="29.25" customHeight="1" thickBot="1" x14ac:dyDescent="0.2">
      <c r="A36" s="16"/>
    </row>
    <row r="37" spans="1:9" ht="25.5" customHeight="1" thickBot="1" x14ac:dyDescent="0.2">
      <c r="A37" s="16"/>
    </row>
    <row r="38" spans="1:9" ht="25.5" customHeight="1" thickBot="1" x14ac:dyDescent="0.2">
      <c r="A38" s="16"/>
    </row>
    <row r="39" spans="1:9" ht="25.5" customHeight="1" thickBot="1" x14ac:dyDescent="0.2">
      <c r="A39" s="16"/>
    </row>
    <row r="40" spans="1:9" ht="25.5" customHeight="1" thickBot="1" x14ac:dyDescent="0.2">
      <c r="A40" s="16"/>
    </row>
    <row r="41" spans="1:9" ht="25.5" customHeight="1" thickBot="1" x14ac:dyDescent="0.2">
      <c r="A41" s="16"/>
    </row>
    <row r="42" spans="1:9" ht="25.5" customHeight="1" thickBot="1" x14ac:dyDescent="0.2">
      <c r="A42" s="16"/>
      <c r="B42" s="20"/>
      <c r="C42" s="21"/>
      <c r="D42" s="21"/>
      <c r="E42" s="22"/>
      <c r="F42" s="23"/>
      <c r="G42" s="23"/>
      <c r="H42" s="17"/>
    </row>
    <row r="43" spans="1:9" ht="28.5" customHeight="1" thickBot="1" x14ac:dyDescent="0.2">
      <c r="A43" s="16"/>
      <c r="B43" s="20"/>
      <c r="C43" s="21"/>
      <c r="D43" s="21"/>
      <c r="E43" s="22"/>
      <c r="F43" s="23"/>
      <c r="G43" s="23"/>
      <c r="H43" s="17"/>
    </row>
    <row r="44" spans="1:9" ht="25.5" customHeight="1" thickBot="1" x14ac:dyDescent="0.2">
      <c r="A44" s="16"/>
      <c r="B44" s="20"/>
      <c r="C44" s="21"/>
      <c r="D44" s="21"/>
      <c r="E44" s="22"/>
      <c r="F44" s="23"/>
      <c r="G44" s="23"/>
      <c r="H44" s="17"/>
    </row>
    <row r="45" spans="1:9" ht="25.5" customHeight="1" thickBot="1" x14ac:dyDescent="0.2">
      <c r="A45" s="16"/>
      <c r="B45" s="20"/>
      <c r="C45" s="21"/>
      <c r="D45" s="21"/>
      <c r="E45" s="22"/>
      <c r="F45" s="23"/>
      <c r="G45" s="23"/>
      <c r="H45" s="17"/>
    </row>
    <row r="46" spans="1:9" ht="25.5" customHeight="1" thickBot="1" x14ac:dyDescent="0.2">
      <c r="A46" s="16"/>
      <c r="B46" s="20"/>
      <c r="C46" s="21"/>
      <c r="D46" s="21"/>
      <c r="E46" s="22"/>
      <c r="F46" s="23"/>
      <c r="G46" s="23"/>
      <c r="H46" s="17"/>
    </row>
    <row r="47" spans="1:9" ht="25.5" customHeight="1" thickBot="1" x14ac:dyDescent="0.2">
      <c r="A47" s="16"/>
      <c r="B47" s="20"/>
      <c r="C47" s="21"/>
      <c r="D47" s="21"/>
      <c r="E47" s="22"/>
      <c r="F47" s="23"/>
      <c r="G47" s="23"/>
      <c r="H47" s="17"/>
    </row>
    <row r="48" spans="1:9" ht="25.5" customHeight="1" thickBot="1" x14ac:dyDescent="0.2">
      <c r="A48" s="16"/>
      <c r="B48" s="20"/>
      <c r="C48" s="21"/>
      <c r="D48" s="21"/>
      <c r="E48" s="22"/>
      <c r="F48" s="23"/>
      <c r="G48" s="23"/>
      <c r="H48" s="18"/>
      <c r="I48" s="7"/>
    </row>
    <row r="49" spans="1:9" ht="25.5" customHeight="1" thickBot="1" x14ac:dyDescent="0.2">
      <c r="A49" s="16"/>
      <c r="B49" s="20"/>
      <c r="C49" s="21"/>
      <c r="D49" s="21"/>
      <c r="E49" s="22"/>
      <c r="F49" s="23"/>
      <c r="G49" s="23"/>
      <c r="H49" s="18"/>
      <c r="I49" s="7"/>
    </row>
    <row r="50" spans="1:9" ht="25.5" customHeight="1" thickBot="1" x14ac:dyDescent="0.2">
      <c r="A50" s="16"/>
      <c r="B50" s="20"/>
      <c r="C50" s="21"/>
      <c r="D50" s="21"/>
      <c r="E50" s="22"/>
      <c r="F50" s="23"/>
      <c r="G50" s="23"/>
      <c r="H50" s="18"/>
      <c r="I50" s="7"/>
    </row>
    <row r="51" spans="1:9" ht="25.5" customHeight="1" thickBot="1" x14ac:dyDescent="0.2">
      <c r="A51" s="16"/>
      <c r="B51" s="20"/>
      <c r="C51" s="21"/>
      <c r="D51" s="21"/>
      <c r="E51" s="22"/>
      <c r="F51" s="23"/>
      <c r="G51" s="23"/>
      <c r="H51" s="17"/>
    </row>
    <row r="52" spans="1:9" ht="25.5" customHeight="1" thickBot="1" x14ac:dyDescent="0.2">
      <c r="A52" s="16"/>
      <c r="B52" s="20"/>
      <c r="C52" s="21"/>
      <c r="D52" s="21"/>
      <c r="E52" s="22"/>
      <c r="F52" s="23"/>
      <c r="G52" s="23"/>
      <c r="H52" s="17"/>
    </row>
    <row r="53" spans="1:9" ht="25.5" customHeight="1" thickBot="1" x14ac:dyDescent="0.2">
      <c r="A53" s="16"/>
      <c r="B53" s="20"/>
      <c r="C53" s="21"/>
      <c r="D53" s="21"/>
      <c r="E53" s="22"/>
      <c r="F53" s="23"/>
      <c r="G53" s="23"/>
      <c r="H53" s="17"/>
    </row>
    <row r="54" spans="1:9" ht="25.5" customHeight="1" thickBot="1" x14ac:dyDescent="0.2">
      <c r="A54" s="16"/>
      <c r="B54" s="24"/>
      <c r="C54" s="23"/>
      <c r="D54" s="25"/>
      <c r="E54" s="26"/>
      <c r="F54" s="23"/>
      <c r="G54" s="23"/>
      <c r="H54" s="17"/>
    </row>
    <row r="55" spans="1:9" ht="25.5" customHeight="1" thickBot="1" x14ac:dyDescent="0.2">
      <c r="B55" s="19"/>
      <c r="C55" s="19"/>
      <c r="D55" s="19"/>
      <c r="E55" s="19"/>
      <c r="F55" s="19"/>
      <c r="G55" s="19"/>
    </row>
    <row r="56" spans="1:9" ht="25.5" customHeight="1" x14ac:dyDescent="0.15"/>
    <row r="57" spans="1:9" ht="25.5" customHeight="1" x14ac:dyDescent="0.15"/>
    <row r="58" spans="1:9" ht="25.5" customHeight="1" x14ac:dyDescent="0.15"/>
  </sheetData>
  <sheetProtection formatColumns="0"/>
  <mergeCells count="45">
    <mergeCell ref="B27:I28"/>
    <mergeCell ref="H17:I17"/>
    <mergeCell ref="H16:I16"/>
    <mergeCell ref="G26:H26"/>
    <mergeCell ref="B26:E26"/>
    <mergeCell ref="G20:G21"/>
    <mergeCell ref="H20:I21"/>
    <mergeCell ref="E34:I34"/>
    <mergeCell ref="B34:D34"/>
    <mergeCell ref="E33:I33"/>
    <mergeCell ref="B33:D33"/>
    <mergeCell ref="B32:D32"/>
    <mergeCell ref="E32:I32"/>
    <mergeCell ref="B31:D31"/>
    <mergeCell ref="E30:I30"/>
    <mergeCell ref="E31:I31"/>
    <mergeCell ref="B30:D30"/>
    <mergeCell ref="E29:I29"/>
    <mergeCell ref="B29:D29"/>
    <mergeCell ref="N3:O3"/>
    <mergeCell ref="A3:A5"/>
    <mergeCell ref="A6:A11"/>
    <mergeCell ref="G5:I5"/>
    <mergeCell ref="G8:I9"/>
    <mergeCell ref="H6:I6"/>
    <mergeCell ref="H7:I7"/>
    <mergeCell ref="G10:G11"/>
    <mergeCell ref="H10:I11"/>
    <mergeCell ref="G4:H4"/>
    <mergeCell ref="A12:A26"/>
    <mergeCell ref="B2:C2"/>
    <mergeCell ref="D2:F2"/>
    <mergeCell ref="H3:I3"/>
    <mergeCell ref="B1:C1"/>
    <mergeCell ref="D1:F1"/>
    <mergeCell ref="H1:I1"/>
    <mergeCell ref="H2:I2"/>
    <mergeCell ref="G1:G2"/>
    <mergeCell ref="B25:F25"/>
    <mergeCell ref="G25:H25"/>
    <mergeCell ref="G12:G13"/>
    <mergeCell ref="H12:I13"/>
    <mergeCell ref="H22:I22"/>
    <mergeCell ref="G15:I15"/>
    <mergeCell ref="G18:I19"/>
  </mergeCells>
  <dataValidations count="2">
    <dataValidation type="decimal" allowBlank="1" showInputMessage="1" showErrorMessage="1" error="This cell requires you to enter the number of times this day repeats through the year." prompt="Number of Occurrences Column Tip: Enter the number of times each of these days repeat for the school year.  If there are no occurrences, please put a &quot;0&quot;." sqref="E6:E13 E15:E22" xr:uid="{00000000-0002-0000-0000-000000000000}">
      <formula1>0</formula1>
      <formula2>50</formula2>
    </dataValidation>
    <dataValidation type="decimal" allowBlank="1" showInputMessage="1" showErrorMessage="1" error="This cell requires you to enter the number of times this day repeats through the year." prompt="This is total number of occurences, which should be equal to your total number of instruction." sqref="E23:E24 E14" xr:uid="{00000000-0002-0000-0000-000001000000}">
      <formula1>0</formula1>
      <formula2>50</formula2>
    </dataValidation>
  </dataValidations>
  <hyperlinks>
    <hyperlink ref="B6" location="'Mon-Day 1-S1'!A1" display="MON | Day 1 - Sem 1" xr:uid="{00000000-0004-0000-0000-000000000000}"/>
    <hyperlink ref="B7" location="'Tue-Day 2-S1'!A1" display="TUE | Day 2 - Sem 1" xr:uid="{00000000-0004-0000-0000-000001000000}"/>
    <hyperlink ref="B8" location="'Wed-Day 3-S1'!A1" display="WED | Day 3 - Sem 1" xr:uid="{00000000-0004-0000-0000-000002000000}"/>
    <hyperlink ref="B9" location="'Thu-Day 4-S1'!A1" display="THU | Day 4 - Sem 1" xr:uid="{00000000-0004-0000-0000-000003000000}"/>
    <hyperlink ref="B10" location="'Fri-Day 5-S1'!A1" display="FRI | Day 5 - Sem 1" xr:uid="{00000000-0004-0000-0000-000004000000}"/>
    <hyperlink ref="B11" location="'Day 6-S1'!A1" display="Day 6 - Sem 1" xr:uid="{00000000-0004-0000-0000-000005000000}"/>
    <hyperlink ref="E29" location="September!ColumnTitle1" display="September" xr:uid="{00000000-0004-0000-0000-000006000000}"/>
    <hyperlink ref="B29" location="August!Print_Titles" display="August" xr:uid="{00000000-0004-0000-0000-000007000000}"/>
    <hyperlink ref="B30" location="October!A1" display="October" xr:uid="{00000000-0004-0000-0000-000008000000}"/>
    <hyperlink ref="C30" location="October!A1" display="October!A1" xr:uid="{00000000-0004-0000-0000-000009000000}"/>
    <hyperlink ref="D30" location="October!A1" display="October!A1" xr:uid="{00000000-0004-0000-0000-00000A000000}"/>
    <hyperlink ref="E30" location="November!A1" display="November" xr:uid="{00000000-0004-0000-0000-00000B000000}"/>
    <hyperlink ref="F30" location="November!A1" display="November!A1" xr:uid="{00000000-0004-0000-0000-00000C000000}"/>
    <hyperlink ref="G30" location="November!A1" display="November!A1" xr:uid="{00000000-0004-0000-0000-00000D000000}"/>
    <hyperlink ref="H30" location="November!A1" display="November!A1" xr:uid="{00000000-0004-0000-0000-00000E000000}"/>
    <hyperlink ref="I30" location="November!A1" display="November!A1" xr:uid="{00000000-0004-0000-0000-00000F000000}"/>
    <hyperlink ref="B31" location="December!A1" display="December" xr:uid="{00000000-0004-0000-0000-000010000000}"/>
    <hyperlink ref="C31" location="December!A1" display="December!A1" xr:uid="{00000000-0004-0000-0000-000011000000}"/>
    <hyperlink ref="D31" location="December!A1" display="December!A1" xr:uid="{00000000-0004-0000-0000-000012000000}"/>
    <hyperlink ref="E31" location="January!A1" display="January" xr:uid="{00000000-0004-0000-0000-000013000000}"/>
    <hyperlink ref="F31" location="January!A1" display="January!A1" xr:uid="{00000000-0004-0000-0000-000014000000}"/>
    <hyperlink ref="G31" location="January!A1" display="January!A1" xr:uid="{00000000-0004-0000-0000-000015000000}"/>
    <hyperlink ref="H31" location="January!A1" display="January!A1" xr:uid="{00000000-0004-0000-0000-000016000000}"/>
    <hyperlink ref="I31" location="January!A1" display="January!A1" xr:uid="{00000000-0004-0000-0000-000017000000}"/>
    <hyperlink ref="B32" location="February!A1" display="February" xr:uid="{00000000-0004-0000-0000-000018000000}"/>
    <hyperlink ref="C32" location="February!A1" display="February!A1" xr:uid="{00000000-0004-0000-0000-000019000000}"/>
    <hyperlink ref="D32" location="February!A1" display="February!A1" xr:uid="{00000000-0004-0000-0000-00001A000000}"/>
    <hyperlink ref="E32" location="March!A1" display="March" xr:uid="{00000000-0004-0000-0000-00001B000000}"/>
    <hyperlink ref="F32" location="March!A1" display="March!A1" xr:uid="{00000000-0004-0000-0000-00001C000000}"/>
    <hyperlink ref="G32" location="March!A1" display="March!A1" xr:uid="{00000000-0004-0000-0000-00001D000000}"/>
    <hyperlink ref="H32" location="March!A1" display="March!A1" xr:uid="{00000000-0004-0000-0000-00001E000000}"/>
    <hyperlink ref="I32" location="March!A1" display="March!A1" xr:uid="{00000000-0004-0000-0000-00001F000000}"/>
    <hyperlink ref="B33" location="April!A1" display="April" xr:uid="{00000000-0004-0000-0000-000020000000}"/>
    <hyperlink ref="C33" location="April!A1" display="April!A1" xr:uid="{00000000-0004-0000-0000-000021000000}"/>
    <hyperlink ref="D33" location="April!A1" display="April!A1" xr:uid="{00000000-0004-0000-0000-000022000000}"/>
    <hyperlink ref="E33" location="May!A1" display="May" xr:uid="{00000000-0004-0000-0000-000023000000}"/>
    <hyperlink ref="F33" location="May!A1" display="May!A1" xr:uid="{00000000-0004-0000-0000-000024000000}"/>
    <hyperlink ref="G33" location="May!A1" display="May!A1" xr:uid="{00000000-0004-0000-0000-000025000000}"/>
    <hyperlink ref="H33" location="May!A1" display="May!A1" xr:uid="{00000000-0004-0000-0000-000026000000}"/>
    <hyperlink ref="I33" location="May!A1" display="May!A1" xr:uid="{00000000-0004-0000-0000-000027000000}"/>
    <hyperlink ref="B34" location="June!A1" display="June" xr:uid="{00000000-0004-0000-0000-000028000000}"/>
    <hyperlink ref="C34" location="June!A1" display="June!A1" xr:uid="{00000000-0004-0000-0000-000029000000}"/>
    <hyperlink ref="D34" location="June!A1" display="June!A1" xr:uid="{00000000-0004-0000-0000-00002A000000}"/>
    <hyperlink ref="B12" location="'Early Out 1-S1'!A1" display="Early Out 1 - Sem 1" xr:uid="{00000000-0004-0000-0000-00002B000000}"/>
    <hyperlink ref="B13" location="'Early Out 2-S1'!A1" display="Early Out 2 - Sem 1" xr:uid="{00000000-0004-0000-0000-00002C000000}"/>
    <hyperlink ref="B15" location="'Mon-Day 1-S2'!A1" display="MON | Day 1 - Sem 2" xr:uid="{00000000-0004-0000-0000-00002D000000}"/>
    <hyperlink ref="B16" location="'Tue-Day 2-S2'!A1" display="TUE | Day 2 - Sem 2" xr:uid="{00000000-0004-0000-0000-00002E000000}"/>
    <hyperlink ref="B17" location="'Wed-Day 3-S2'!A1" display="WED | Day 3 - Sem 2" xr:uid="{00000000-0004-0000-0000-00002F000000}"/>
    <hyperlink ref="B18" location="'Thu-Day 4-S2'!A1" display="THU | Day 4 - Sem 2" xr:uid="{00000000-0004-0000-0000-000030000000}"/>
    <hyperlink ref="B19" location="'Fri-Day 5-S2'!A1" display="FRI | Day 5 - Sem 2" xr:uid="{00000000-0004-0000-0000-000031000000}"/>
    <hyperlink ref="B20" location="'Day 6-S2'!A1" display="Day 6 - Sem 2" xr:uid="{00000000-0004-0000-0000-000032000000}"/>
    <hyperlink ref="B21" location="'Early Out 1-S2'!A1" display="Early Out 1 - Sem 2" xr:uid="{00000000-0004-0000-0000-000033000000}"/>
    <hyperlink ref="B22" location="'Early Out 2-S2'!A1" display="Early Out 2 - Sem 2" xr:uid="{00000000-0004-0000-0000-000034000000}"/>
    <hyperlink ref="B29:D29" location="August!A1" display="August" xr:uid="{00000000-0004-0000-0000-000035000000}"/>
    <hyperlink ref="E29:I29" location="September!A1" display="September" xr:uid="{00000000-0004-0000-0000-000036000000}"/>
    <hyperlink ref="B30:D30" location="October!A1" display="October" xr:uid="{00000000-0004-0000-0000-000037000000}"/>
    <hyperlink ref="E30:I30" location="November!A1" display="November" xr:uid="{00000000-0004-0000-0000-000038000000}"/>
    <hyperlink ref="B31:D31" location="December!A1" display="December" xr:uid="{00000000-0004-0000-0000-000039000000}"/>
    <hyperlink ref="E31:I31" location="January!A1" display="January" xr:uid="{00000000-0004-0000-0000-00003A000000}"/>
    <hyperlink ref="B32:D32" location="February!A1" display="February" xr:uid="{00000000-0004-0000-0000-00003B000000}"/>
    <hyperlink ref="E32:I32" location="March!A1" display="March" xr:uid="{00000000-0004-0000-0000-00003C000000}"/>
    <hyperlink ref="B33:D33" location="April!A1" display="April" xr:uid="{00000000-0004-0000-0000-00003D000000}"/>
    <hyperlink ref="E33:I33" location="May!A1" display="May" xr:uid="{00000000-0004-0000-0000-00003E000000}"/>
    <hyperlink ref="B34:D34" location="June!A1" display="June" xr:uid="{00000000-0004-0000-0000-00003F000000}"/>
    <hyperlink ref="E34" location="November!A1" display="November" xr:uid="{00000000-0004-0000-0000-000040000000}"/>
    <hyperlink ref="F34" location="November!A1" display="November!A1" xr:uid="{00000000-0004-0000-0000-000041000000}"/>
    <hyperlink ref="G34" location="November!A1" display="November!A1" xr:uid="{00000000-0004-0000-0000-000042000000}"/>
    <hyperlink ref="H34" location="November!A1" display="November!A1" xr:uid="{00000000-0004-0000-0000-000043000000}"/>
    <hyperlink ref="I34" location="November!A1" display="November!A1" xr:uid="{00000000-0004-0000-0000-000044000000}"/>
    <hyperlink ref="E34:I34" location="July!A1" display="July" xr:uid="{00000000-0004-0000-0000-000045000000}"/>
  </hyperlinks>
  <printOptions horizontalCentered="1"/>
  <pageMargins left="0.23622047244094491" right="0.23622047244094491" top="0.19685039370078741" bottom="0.19685039370078741" header="0.31496062992125984" footer="0.31496062992125984"/>
  <pageSetup scale="56" fitToHeight="0"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0" tint="-0.14999847407452621"/>
    <pageSetUpPr autoPageBreaks="0" fitToPage="1"/>
  </sheetPr>
  <dimension ref="A1:K38"/>
  <sheetViews>
    <sheetView showGridLines="0" zoomScale="80" zoomScaleNormal="80" workbookViewId="0">
      <pane xSplit="8" ySplit="3" topLeftCell="I18" activePane="bottomRight" state="frozen"/>
      <selection pane="topRight" activeCell="H1" sqref="H1"/>
      <selection pane="bottomLeft" activeCell="A4" sqref="A4"/>
      <selection pane="bottomRight" activeCell="C4" sqref="C4:D36"/>
    </sheetView>
  </sheetViews>
  <sheetFormatPr baseColWidth="10" defaultColWidth="8.83203125" defaultRowHeight="25.5" customHeight="1" thickBottom="1" x14ac:dyDescent="0.2"/>
  <cols>
    <col min="1" max="1" width="2.1640625" customWidth="1"/>
    <col min="2" max="2" width="21.83203125" customWidth="1"/>
    <col min="3" max="3" width="16.5" customWidth="1"/>
    <col min="4" max="4" width="17.83203125" customWidth="1"/>
    <col min="5" max="5" width="17.1640625" customWidth="1"/>
    <col min="6" max="6" width="15.83203125" customWidth="1"/>
    <col min="7" max="7" width="10.83203125" customWidth="1"/>
    <col min="8" max="8" width="12.1640625" customWidth="1"/>
    <col min="9" max="9" width="16.1640625" customWidth="1"/>
    <col min="10" max="10" width="18.83203125" customWidth="1"/>
    <col min="11" max="11" width="2.1640625" customWidth="1"/>
  </cols>
  <sheetData>
    <row r="1" spans="1:11" ht="69" customHeight="1" thickBot="1" x14ac:dyDescent="0.4">
      <c r="B1" s="151" t="s">
        <v>99</v>
      </c>
      <c r="C1" s="1"/>
      <c r="D1" s="32"/>
      <c r="E1" s="48" t="s">
        <v>51</v>
      </c>
      <c r="F1" s="49">
        <f>C2+F2</f>
        <v>0</v>
      </c>
      <c r="G1" s="453" t="s">
        <v>20</v>
      </c>
      <c r="H1" s="454"/>
      <c r="I1" s="132"/>
    </row>
    <row r="2" spans="1:11" ht="70.5" customHeight="1" thickBot="1" x14ac:dyDescent="0.25">
      <c r="A2" s="16"/>
      <c r="B2" s="35" t="s">
        <v>40</v>
      </c>
      <c r="C2" s="38">
        <f>C38</f>
        <v>0</v>
      </c>
      <c r="D2" s="36" t="s">
        <v>18</v>
      </c>
      <c r="E2" s="37" t="s">
        <v>41</v>
      </c>
      <c r="F2" s="39">
        <f>E38</f>
        <v>0</v>
      </c>
      <c r="G2" s="455" t="s">
        <v>18</v>
      </c>
      <c r="H2" s="456"/>
      <c r="I2" s="33"/>
      <c r="J2" s="3"/>
    </row>
    <row r="3" spans="1:11" ht="32.25" customHeight="1" thickBot="1" x14ac:dyDescent="0.25">
      <c r="B3" s="50" t="s">
        <v>3</v>
      </c>
      <c r="C3" s="51" t="s">
        <v>1</v>
      </c>
      <c r="D3" s="51" t="s">
        <v>2</v>
      </c>
      <c r="E3" s="51" t="s">
        <v>16</v>
      </c>
      <c r="F3" s="104" t="s">
        <v>21</v>
      </c>
      <c r="G3" s="52" t="s">
        <v>111</v>
      </c>
      <c r="H3" s="168" t="s">
        <v>48</v>
      </c>
      <c r="I3" s="2"/>
      <c r="J3" s="3"/>
    </row>
    <row r="4" spans="1:11" ht="25.5" customHeight="1" thickBot="1" x14ac:dyDescent="0.2">
      <c r="B4" s="125" t="s">
        <v>72</v>
      </c>
      <c r="C4" s="85"/>
      <c r="D4" s="85"/>
      <c r="E4" s="90">
        <f t="shared" ref="E4:E13" si="0">IFERROR((D4-C4)*24*60,0)</f>
        <v>0</v>
      </c>
      <c r="F4" s="95"/>
      <c r="G4" s="95"/>
      <c r="H4" s="167"/>
      <c r="I4" s="4"/>
      <c r="J4" s="5"/>
      <c r="K4" t="s">
        <v>0</v>
      </c>
    </row>
    <row r="5" spans="1:11" ht="25.5" customHeight="1" thickBot="1" x14ac:dyDescent="0.2">
      <c r="B5" s="126" t="s">
        <v>59</v>
      </c>
      <c r="C5" s="86"/>
      <c r="D5" s="86"/>
      <c r="E5" s="90">
        <f t="shared" si="0"/>
        <v>0</v>
      </c>
      <c r="F5" s="95"/>
      <c r="G5" s="95"/>
      <c r="H5" s="167"/>
      <c r="I5" s="6"/>
      <c r="J5" s="6"/>
      <c r="K5" t="s">
        <v>0</v>
      </c>
    </row>
    <row r="6" spans="1:11" ht="25.5" customHeight="1" thickBot="1" x14ac:dyDescent="0.2">
      <c r="B6" s="127" t="s">
        <v>4</v>
      </c>
      <c r="C6" s="84"/>
      <c r="D6" s="84"/>
      <c r="E6" s="89">
        <f t="shared" si="0"/>
        <v>0</v>
      </c>
      <c r="F6" s="96">
        <f>E6</f>
        <v>0</v>
      </c>
      <c r="G6" s="164"/>
      <c r="H6" s="95"/>
      <c r="I6" s="7"/>
      <c r="J6" s="7"/>
    </row>
    <row r="7" spans="1:11" ht="25.5" customHeight="1" thickBot="1" x14ac:dyDescent="0.2">
      <c r="B7" s="126" t="s">
        <v>7</v>
      </c>
      <c r="C7" s="86"/>
      <c r="D7" s="86"/>
      <c r="E7" s="90">
        <f t="shared" si="0"/>
        <v>0</v>
      </c>
      <c r="F7" s="95"/>
      <c r="G7" s="95"/>
      <c r="H7" s="167"/>
      <c r="I7" s="7"/>
      <c r="J7" s="7"/>
    </row>
    <row r="8" spans="1:11" ht="25.5" customHeight="1" thickBot="1" x14ac:dyDescent="0.2">
      <c r="B8" s="127" t="s">
        <v>5</v>
      </c>
      <c r="C8" s="84"/>
      <c r="D8" s="84"/>
      <c r="E8" s="89">
        <f t="shared" si="0"/>
        <v>0</v>
      </c>
      <c r="F8" s="96">
        <f>E8</f>
        <v>0</v>
      </c>
      <c r="G8" s="164"/>
      <c r="H8" s="95"/>
      <c r="I8" s="92"/>
      <c r="J8" s="7"/>
    </row>
    <row r="9" spans="1:11" ht="25.5" customHeight="1" thickBot="1" x14ac:dyDescent="0.2">
      <c r="B9" s="126" t="s">
        <v>7</v>
      </c>
      <c r="C9" s="86"/>
      <c r="D9" s="86"/>
      <c r="E9" s="90">
        <f t="shared" si="0"/>
        <v>0</v>
      </c>
      <c r="F9" s="95"/>
      <c r="G9" s="95"/>
      <c r="H9" s="167"/>
      <c r="I9" s="7"/>
      <c r="J9" s="7"/>
    </row>
    <row r="10" spans="1:11" ht="25.5" customHeight="1" thickBot="1" x14ac:dyDescent="0.2">
      <c r="B10" s="127" t="s">
        <v>6</v>
      </c>
      <c r="C10" s="84"/>
      <c r="D10" s="84"/>
      <c r="E10" s="89">
        <f t="shared" si="0"/>
        <v>0</v>
      </c>
      <c r="F10" s="96">
        <f>E10</f>
        <v>0</v>
      </c>
      <c r="G10" s="164"/>
      <c r="H10" s="95"/>
      <c r="I10" s="7"/>
      <c r="J10" s="7"/>
    </row>
    <row r="11" spans="1:11" ht="25.5" customHeight="1" thickBot="1" x14ac:dyDescent="0.2">
      <c r="B11" s="126" t="s">
        <v>7</v>
      </c>
      <c r="C11" s="86"/>
      <c r="D11" s="86"/>
      <c r="E11" s="90">
        <f t="shared" si="0"/>
        <v>0</v>
      </c>
      <c r="F11" s="95"/>
      <c r="G11" s="95"/>
      <c r="H11" s="167"/>
      <c r="I11" s="7"/>
      <c r="J11" s="7"/>
    </row>
    <row r="12" spans="1:11" ht="36" customHeight="1" thickBot="1" x14ac:dyDescent="0.2">
      <c r="B12" s="126" t="s">
        <v>73</v>
      </c>
      <c r="C12" s="86"/>
      <c r="D12" s="86"/>
      <c r="E12" s="90">
        <f t="shared" si="0"/>
        <v>0</v>
      </c>
      <c r="F12" s="95"/>
      <c r="G12" s="95"/>
      <c r="H12" s="167"/>
      <c r="I12" s="7"/>
      <c r="J12" s="7"/>
    </row>
    <row r="13" spans="1:11" ht="25.5" customHeight="1" thickBot="1" x14ac:dyDescent="0.2">
      <c r="B13" s="126" t="s">
        <v>7</v>
      </c>
      <c r="C13" s="86"/>
      <c r="D13" s="86"/>
      <c r="E13" s="90">
        <f t="shared" si="0"/>
        <v>0</v>
      </c>
      <c r="F13" s="95"/>
      <c r="G13" s="95"/>
      <c r="H13" s="167"/>
      <c r="I13" s="7"/>
      <c r="J13" s="7"/>
    </row>
    <row r="14" spans="1:11" ht="25.5" customHeight="1" thickBot="1" x14ac:dyDescent="0.2">
      <c r="B14" s="127" t="s">
        <v>136</v>
      </c>
      <c r="C14" s="84"/>
      <c r="D14" s="84"/>
      <c r="E14" s="89">
        <f>IFERROR((D14-C14)*24*60,0)</f>
        <v>0</v>
      </c>
      <c r="F14" s="96">
        <f>E14</f>
        <v>0</v>
      </c>
      <c r="G14" s="164"/>
      <c r="H14" s="95"/>
      <c r="I14" s="7"/>
      <c r="J14" s="7"/>
    </row>
    <row r="15" spans="1:11" ht="25.5" customHeight="1" thickBot="1" x14ac:dyDescent="0.2">
      <c r="B15" s="126" t="s">
        <v>7</v>
      </c>
      <c r="C15" s="86"/>
      <c r="D15" s="86"/>
      <c r="E15" s="90">
        <f>IFERROR((D15-C15)*24*60,0)</f>
        <v>0</v>
      </c>
      <c r="F15" s="95"/>
      <c r="G15" s="95"/>
      <c r="H15" s="167"/>
      <c r="I15" s="7"/>
      <c r="J15" s="7"/>
    </row>
    <row r="16" spans="1:11" ht="25.5" customHeight="1" thickBot="1" x14ac:dyDescent="0.2">
      <c r="B16" s="127" t="s">
        <v>74</v>
      </c>
      <c r="C16" s="84"/>
      <c r="D16" s="84"/>
      <c r="E16" s="89">
        <f>IFERROR((D16-C16)*24*60,0)</f>
        <v>0</v>
      </c>
      <c r="F16" s="96">
        <f>E16</f>
        <v>0</v>
      </c>
      <c r="G16" s="164"/>
      <c r="H16" s="95"/>
      <c r="I16" s="7"/>
      <c r="J16" s="7"/>
    </row>
    <row r="17" spans="2:10" ht="25.5" customHeight="1" thickBot="1" x14ac:dyDescent="0.2">
      <c r="B17" s="126" t="s">
        <v>7</v>
      </c>
      <c r="C17" s="86"/>
      <c r="D17" s="86"/>
      <c r="E17" s="90">
        <f t="shared" ref="E17:E22" si="1">IFERROR((D17-C17)*24*60,0)</f>
        <v>0</v>
      </c>
      <c r="F17" s="95"/>
      <c r="G17" s="95"/>
      <c r="H17" s="167"/>
      <c r="I17" s="7"/>
      <c r="J17" s="7"/>
    </row>
    <row r="18" spans="2:10" ht="25.5" customHeight="1" thickBot="1" x14ac:dyDescent="0.2">
      <c r="B18" s="126" t="s">
        <v>9</v>
      </c>
      <c r="C18" s="86"/>
      <c r="D18" s="86"/>
      <c r="E18" s="90">
        <f t="shared" si="1"/>
        <v>0</v>
      </c>
      <c r="F18" s="95"/>
      <c r="G18" s="95"/>
      <c r="H18" s="167"/>
    </row>
    <row r="19" spans="2:10" ht="36" customHeight="1" thickBot="1" x14ac:dyDescent="0.2">
      <c r="B19" s="126" t="s">
        <v>17</v>
      </c>
      <c r="C19" s="86"/>
      <c r="D19" s="86"/>
      <c r="E19" s="90">
        <f t="shared" si="1"/>
        <v>0</v>
      </c>
      <c r="F19" s="95"/>
      <c r="G19" s="95"/>
      <c r="H19" s="167"/>
    </row>
    <row r="20" spans="2:10" ht="25.5" customHeight="1" thickBot="1" x14ac:dyDescent="0.2">
      <c r="B20" s="126" t="s">
        <v>7</v>
      </c>
      <c r="C20" s="86"/>
      <c r="D20" s="86"/>
      <c r="E20" s="90">
        <f t="shared" si="1"/>
        <v>0</v>
      </c>
      <c r="F20" s="95"/>
      <c r="G20" s="95"/>
      <c r="H20" s="167"/>
    </row>
    <row r="21" spans="2:10" ht="25.5" customHeight="1" thickBot="1" x14ac:dyDescent="0.2">
      <c r="B21" s="127" t="s">
        <v>8</v>
      </c>
      <c r="C21" s="84"/>
      <c r="D21" s="84"/>
      <c r="E21" s="89">
        <f t="shared" si="1"/>
        <v>0</v>
      </c>
      <c r="F21" s="96">
        <f>E21</f>
        <v>0</v>
      </c>
      <c r="G21" s="164"/>
      <c r="H21" s="95"/>
    </row>
    <row r="22" spans="2:10" ht="25.5" customHeight="1" thickBot="1" x14ac:dyDescent="0.2">
      <c r="B22" s="126" t="s">
        <v>7</v>
      </c>
      <c r="C22" s="86"/>
      <c r="D22" s="86"/>
      <c r="E22" s="90">
        <f t="shared" si="1"/>
        <v>0</v>
      </c>
      <c r="F22" s="95"/>
      <c r="G22" s="95"/>
      <c r="H22" s="167"/>
    </row>
    <row r="23" spans="2:10" ht="29.25" customHeight="1" thickBot="1" x14ac:dyDescent="0.2">
      <c r="B23" s="126" t="s">
        <v>9</v>
      </c>
      <c r="C23" s="86"/>
      <c r="D23" s="86"/>
      <c r="E23" s="90">
        <f t="shared" ref="E23:E36" si="2">IFERROR((D23-C23)*24*60,0)</f>
        <v>0</v>
      </c>
      <c r="F23" s="95"/>
      <c r="G23" s="95"/>
      <c r="H23" s="167"/>
    </row>
    <row r="24" spans="2:10" ht="36" customHeight="1" thickBot="1" x14ac:dyDescent="0.2">
      <c r="B24" s="126" t="s">
        <v>17</v>
      </c>
      <c r="C24" s="86"/>
      <c r="D24" s="86"/>
      <c r="E24" s="90">
        <f t="shared" si="2"/>
        <v>0</v>
      </c>
      <c r="F24" s="95"/>
      <c r="G24" s="95"/>
      <c r="H24" s="167"/>
    </row>
    <row r="25" spans="2:10" ht="25.5" customHeight="1" thickBot="1" x14ac:dyDescent="0.2">
      <c r="B25" s="126" t="s">
        <v>7</v>
      </c>
      <c r="C25" s="86"/>
      <c r="D25" s="86"/>
      <c r="E25" s="90">
        <f t="shared" si="2"/>
        <v>0</v>
      </c>
      <c r="F25" s="95"/>
      <c r="G25" s="95"/>
      <c r="H25" s="167"/>
    </row>
    <row r="26" spans="2:10" ht="25.5" customHeight="1" thickBot="1" x14ac:dyDescent="0.2">
      <c r="B26" s="127" t="s">
        <v>10</v>
      </c>
      <c r="C26" s="84"/>
      <c r="D26" s="84"/>
      <c r="E26" s="89">
        <f t="shared" si="2"/>
        <v>0</v>
      </c>
      <c r="F26" s="96">
        <f>E26</f>
        <v>0</v>
      </c>
      <c r="G26" s="164"/>
      <c r="H26" s="95"/>
    </row>
    <row r="27" spans="2:10" ht="25.5" customHeight="1" thickBot="1" x14ac:dyDescent="0.2">
      <c r="B27" s="126" t="s">
        <v>7</v>
      </c>
      <c r="C27" s="86"/>
      <c r="D27" s="86"/>
      <c r="E27" s="90">
        <f t="shared" si="2"/>
        <v>0</v>
      </c>
      <c r="F27" s="95"/>
      <c r="G27" s="95"/>
      <c r="H27" s="167"/>
    </row>
    <row r="28" spans="2:10" ht="36" customHeight="1" thickBot="1" x14ac:dyDescent="0.2">
      <c r="B28" s="126" t="s">
        <v>15</v>
      </c>
      <c r="C28" s="86"/>
      <c r="D28" s="86"/>
      <c r="E28" s="90">
        <f t="shared" si="2"/>
        <v>0</v>
      </c>
      <c r="F28" s="95"/>
      <c r="G28" s="95"/>
      <c r="H28" s="167"/>
    </row>
    <row r="29" spans="2:10" ht="25.5" customHeight="1" thickBot="1" x14ac:dyDescent="0.2">
      <c r="B29" s="126" t="s">
        <v>7</v>
      </c>
      <c r="C29" s="86"/>
      <c r="D29" s="86"/>
      <c r="E29" s="90">
        <f t="shared" si="2"/>
        <v>0</v>
      </c>
      <c r="F29" s="95"/>
      <c r="G29" s="95"/>
      <c r="H29" s="167"/>
    </row>
    <row r="30" spans="2:10" ht="28.5" customHeight="1" thickBot="1" x14ac:dyDescent="0.2">
      <c r="B30" s="127" t="s">
        <v>11</v>
      </c>
      <c r="C30" s="84"/>
      <c r="D30" s="84"/>
      <c r="E30" s="89">
        <f t="shared" si="2"/>
        <v>0</v>
      </c>
      <c r="F30" s="96">
        <f>E30</f>
        <v>0</v>
      </c>
      <c r="G30" s="164"/>
      <c r="H30" s="95"/>
    </row>
    <row r="31" spans="2:10" ht="25.5" customHeight="1" thickBot="1" x14ac:dyDescent="0.2">
      <c r="B31" s="126" t="s">
        <v>7</v>
      </c>
      <c r="C31" s="86"/>
      <c r="D31" s="86"/>
      <c r="E31" s="90">
        <f t="shared" si="2"/>
        <v>0</v>
      </c>
      <c r="F31" s="95"/>
      <c r="G31" s="95"/>
      <c r="H31" s="167"/>
    </row>
    <row r="32" spans="2:10" ht="25.5" customHeight="1" thickBot="1" x14ac:dyDescent="0.2">
      <c r="B32" s="127" t="s">
        <v>12</v>
      </c>
      <c r="C32" s="84"/>
      <c r="D32" s="84"/>
      <c r="E32" s="89">
        <f t="shared" si="2"/>
        <v>0</v>
      </c>
      <c r="F32" s="96">
        <f>E32</f>
        <v>0</v>
      </c>
      <c r="G32" s="164"/>
      <c r="H32" s="95"/>
    </row>
    <row r="33" spans="2:10" ht="25.5" customHeight="1" thickBot="1" x14ac:dyDescent="0.2">
      <c r="B33" s="126" t="s">
        <v>7</v>
      </c>
      <c r="C33" s="86"/>
      <c r="D33" s="86"/>
      <c r="E33" s="90">
        <f t="shared" si="2"/>
        <v>0</v>
      </c>
      <c r="F33" s="95"/>
      <c r="G33" s="95"/>
      <c r="H33" s="167"/>
    </row>
    <row r="34" spans="2:10" ht="25.5" customHeight="1" thickBot="1" x14ac:dyDescent="0.2">
      <c r="B34" s="127" t="s">
        <v>13</v>
      </c>
      <c r="C34" s="84"/>
      <c r="D34" s="84"/>
      <c r="E34" s="89">
        <f t="shared" si="2"/>
        <v>0</v>
      </c>
      <c r="F34" s="96">
        <f>E34</f>
        <v>0</v>
      </c>
      <c r="G34" s="164"/>
      <c r="H34" s="95"/>
    </row>
    <row r="35" spans="2:10" ht="25.5" customHeight="1" thickBot="1" x14ac:dyDescent="0.2">
      <c r="B35" s="126" t="s">
        <v>7</v>
      </c>
      <c r="C35" s="86"/>
      <c r="D35" s="86"/>
      <c r="E35" s="90">
        <f t="shared" si="2"/>
        <v>0</v>
      </c>
      <c r="F35" s="95"/>
      <c r="G35" s="95"/>
      <c r="H35" s="167"/>
      <c r="I35" s="7"/>
      <c r="J35" s="7"/>
    </row>
    <row r="36" spans="2:10" ht="36" customHeight="1" thickBot="1" x14ac:dyDescent="0.2">
      <c r="B36" s="128" t="s">
        <v>14</v>
      </c>
      <c r="C36" s="87"/>
      <c r="D36" s="87"/>
      <c r="E36" s="91">
        <f t="shared" si="2"/>
        <v>0</v>
      </c>
      <c r="F36" s="165"/>
      <c r="G36" s="165"/>
      <c r="H36" s="169"/>
      <c r="I36" s="7"/>
      <c r="J36" s="7"/>
    </row>
    <row r="37" spans="2:10" ht="29.25" customHeight="1" thickBot="1" x14ac:dyDescent="0.2">
      <c r="B37" s="129"/>
      <c r="C37" s="46"/>
      <c r="D37" s="47"/>
      <c r="E37" s="88"/>
      <c r="F37" s="83">
        <f>F6+F8+F10+F14+F16+F21+F26+F30+F32+F34</f>
        <v>0</v>
      </c>
      <c r="G37" s="166">
        <f>G6+G8+G10+G14+G16+G21+G26+G30+G32+G34</f>
        <v>0</v>
      </c>
      <c r="H37" s="94">
        <f>H4+H5+H7+H9+H11+H12+H13+H15+H17+H18+H19+H20+H22+H23+H24+H25+H27+H28+H29+H31+H33+H35+H36</f>
        <v>0</v>
      </c>
      <c r="I37" s="7"/>
      <c r="J37" s="7"/>
    </row>
    <row r="38" spans="2:10" ht="48.75" customHeight="1" thickBot="1" x14ac:dyDescent="0.2">
      <c r="B38" s="130" t="s">
        <v>49</v>
      </c>
      <c r="C38" s="83">
        <f>(F6+F8+F10+F14+F16+F21+F26+F30+F32+F34)</f>
        <v>0</v>
      </c>
      <c r="D38" s="34" t="s">
        <v>50</v>
      </c>
      <c r="E38" s="94">
        <f>G37+H37</f>
        <v>0</v>
      </c>
      <c r="F38" s="95"/>
      <c r="G38" s="95"/>
      <c r="H38" s="95"/>
    </row>
  </sheetData>
  <mergeCells count="2">
    <mergeCell ref="G1:H1"/>
    <mergeCell ref="G2:H2"/>
  </mergeCells>
  <dataValidations count="4">
    <dataValidation type="whole" allowBlank="1" showInputMessage="1" showErrorMessage="1" error="This cell requires you to enter the amount of time you were assigned in this block.  You must use this format: 0:XX, where XX is the number of minutes." prompt="Enter time as follows: XX, where XX is the minutes of prep time." sqref="G30 G26 G34 G32 G21 G14 G10 G8 G6 G16" xr:uid="{00000000-0002-0000-0900-000000000000}">
      <formula1>0</formula1>
      <formula2>120</formula2>
    </dataValidation>
    <dataValidation allowBlank="1" showInputMessage="1" showErrorMessage="1" prompt="adsfa" sqref="I1" xr:uid="{00000000-0002-0000-0900-000001000000}"/>
    <dataValidation allowBlank="1" showInputMessage="1" showErrorMessage="1" error="This cell requires you to enter the amount of time you were assigned in this block.  You must use this format: 0:XX, where XX is the number of minutes." prompt="Enter time as follows: XX, where XX is the minutes of prep time." sqref="F32 F26 F34 F30 F6 F16 F8 F10 F14 F21" xr:uid="{00000000-0002-0000-0900-000002000000}"/>
    <dataValidation type="whole" allowBlank="1" showInputMessage="1" showErrorMessage="1" error="This cell requires you to enter the amount of time you were assigned in this block.  You must use this format: 0:XX, where XX is the number of minutes." prompt="If you are assigned this time, enter the time as follows: XX, where XX is the minutes of assigned time." sqref="H22:H25 H35:H36 H27:H29 H31 H33 H4:H5 H7 H9 H17:H20 H11:H13 H15" xr:uid="{00000000-0002-0000-0900-000003000000}">
      <formula1>0</formula1>
      <formula2>120</formula2>
    </dataValidation>
  </dataValidations>
  <hyperlinks>
    <hyperlink ref="G1" location="'Hours Summary'!A1" display="Return to Main" xr:uid="{00000000-0004-0000-0900-000000000000}"/>
  </hyperlinks>
  <printOptions horizontalCentered="1"/>
  <pageMargins left="0.25" right="0.25" top="0.75" bottom="0.75" header="0.3" footer="0.3"/>
  <pageSetup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0" tint="-0.14999847407452621"/>
    <pageSetUpPr autoPageBreaks="0" fitToPage="1"/>
  </sheetPr>
  <dimension ref="B1:K38"/>
  <sheetViews>
    <sheetView showGridLines="0" zoomScale="80" zoomScaleNormal="80" workbookViewId="0">
      <pane xSplit="8" ySplit="3" topLeftCell="I23" activePane="bottomRight" state="frozen"/>
      <selection pane="topRight" activeCell="H1" sqref="H1"/>
      <selection pane="bottomLeft" activeCell="A4" sqref="A4"/>
      <selection pane="bottomRight" activeCell="C4" sqref="C4:D36"/>
    </sheetView>
  </sheetViews>
  <sheetFormatPr baseColWidth="10" defaultColWidth="8.83203125" defaultRowHeight="25.5" customHeight="1" thickBottom="1" x14ac:dyDescent="0.2"/>
  <cols>
    <col min="1" max="1" width="2.1640625" customWidth="1"/>
    <col min="2" max="2" width="22.1640625" customWidth="1"/>
    <col min="3" max="3" width="13.83203125" customWidth="1"/>
    <col min="4" max="5" width="18" customWidth="1"/>
    <col min="6" max="6" width="15.83203125" customWidth="1"/>
    <col min="7" max="7" width="10.83203125" customWidth="1"/>
    <col min="8" max="8" width="12.1640625" customWidth="1"/>
    <col min="9" max="9" width="14.1640625" customWidth="1"/>
    <col min="10" max="10" width="18.83203125" customWidth="1"/>
    <col min="11" max="11" width="2.1640625" customWidth="1"/>
  </cols>
  <sheetData>
    <row r="1" spans="2:11" ht="62.25" customHeight="1" thickBot="1" x14ac:dyDescent="0.4">
      <c r="B1" s="152" t="s">
        <v>101</v>
      </c>
      <c r="C1" s="1"/>
      <c r="E1" s="48" t="s">
        <v>51</v>
      </c>
      <c r="F1" s="49">
        <f>C2+F2</f>
        <v>0</v>
      </c>
      <c r="G1" s="453" t="s">
        <v>20</v>
      </c>
      <c r="H1" s="454"/>
      <c r="I1" s="132"/>
    </row>
    <row r="2" spans="2:11" ht="70.5" customHeight="1" thickBot="1" x14ac:dyDescent="0.25">
      <c r="B2" s="35" t="s">
        <v>40</v>
      </c>
      <c r="C2" s="38">
        <f>C38</f>
        <v>0</v>
      </c>
      <c r="D2" s="36" t="s">
        <v>18</v>
      </c>
      <c r="E2" s="37" t="s">
        <v>41</v>
      </c>
      <c r="F2" s="39">
        <f>E38</f>
        <v>0</v>
      </c>
      <c r="G2" s="455" t="s">
        <v>18</v>
      </c>
      <c r="H2" s="456"/>
      <c r="I2" s="8"/>
      <c r="J2" s="3"/>
    </row>
    <row r="3" spans="2:11" ht="32.25" customHeight="1" thickBot="1" x14ac:dyDescent="0.25">
      <c r="B3" s="44" t="s">
        <v>3</v>
      </c>
      <c r="C3" s="51" t="s">
        <v>1</v>
      </c>
      <c r="D3" s="51" t="s">
        <v>2</v>
      </c>
      <c r="E3" s="51" t="s">
        <v>16</v>
      </c>
      <c r="F3" s="104" t="s">
        <v>21</v>
      </c>
      <c r="G3" s="52" t="s">
        <v>111</v>
      </c>
      <c r="H3" s="168" t="s">
        <v>48</v>
      </c>
      <c r="I3" s="2"/>
      <c r="J3" s="3"/>
    </row>
    <row r="4" spans="2:11" ht="25.5" customHeight="1" thickBot="1" x14ac:dyDescent="0.2">
      <c r="B4" s="125" t="s">
        <v>72</v>
      </c>
      <c r="C4" s="85"/>
      <c r="D4" s="85"/>
      <c r="E4" s="90">
        <f t="shared" ref="E4:E13" si="0">IFERROR((D4-C4)*24*60,0)</f>
        <v>0</v>
      </c>
      <c r="F4" s="95"/>
      <c r="G4" s="95"/>
      <c r="H4" s="167"/>
      <c r="I4" s="4"/>
      <c r="J4" s="5"/>
      <c r="K4" t="s">
        <v>0</v>
      </c>
    </row>
    <row r="5" spans="2:11" ht="25.5" customHeight="1" thickBot="1" x14ac:dyDescent="0.2">
      <c r="B5" s="126" t="s">
        <v>59</v>
      </c>
      <c r="C5" s="86"/>
      <c r="D5" s="86"/>
      <c r="E5" s="90">
        <f t="shared" si="0"/>
        <v>0</v>
      </c>
      <c r="F5" s="95"/>
      <c r="G5" s="95"/>
      <c r="H5" s="167"/>
      <c r="I5" s="6"/>
      <c r="J5" s="6"/>
      <c r="K5" t="s">
        <v>0</v>
      </c>
    </row>
    <row r="6" spans="2:11" ht="25.5" customHeight="1" thickBot="1" x14ac:dyDescent="0.2">
      <c r="B6" s="127" t="s">
        <v>4</v>
      </c>
      <c r="C6" s="84"/>
      <c r="D6" s="84"/>
      <c r="E6" s="89">
        <f t="shared" si="0"/>
        <v>0</v>
      </c>
      <c r="F6" s="96">
        <f>E6</f>
        <v>0</v>
      </c>
      <c r="G6" s="164"/>
      <c r="H6" s="95"/>
      <c r="I6" s="7"/>
      <c r="J6" s="7"/>
    </row>
    <row r="7" spans="2:11" ht="25.5" customHeight="1" thickBot="1" x14ac:dyDescent="0.2">
      <c r="B7" s="126" t="s">
        <v>7</v>
      </c>
      <c r="C7" s="86"/>
      <c r="D7" s="86"/>
      <c r="E7" s="90">
        <f t="shared" si="0"/>
        <v>0</v>
      </c>
      <c r="F7" s="95"/>
      <c r="G7" s="95"/>
      <c r="H7" s="167"/>
      <c r="I7" s="7"/>
      <c r="J7" s="7"/>
    </row>
    <row r="8" spans="2:11" ht="25.5" customHeight="1" thickBot="1" x14ac:dyDescent="0.2">
      <c r="B8" s="127" t="s">
        <v>5</v>
      </c>
      <c r="C8" s="84"/>
      <c r="D8" s="84"/>
      <c r="E8" s="89">
        <f t="shared" si="0"/>
        <v>0</v>
      </c>
      <c r="F8" s="96">
        <f>E8</f>
        <v>0</v>
      </c>
      <c r="G8" s="164"/>
      <c r="H8" s="95"/>
      <c r="I8" s="7"/>
      <c r="J8" s="7"/>
    </row>
    <row r="9" spans="2:11" ht="25.5" customHeight="1" thickBot="1" x14ac:dyDescent="0.2">
      <c r="B9" s="126" t="s">
        <v>7</v>
      </c>
      <c r="C9" s="86"/>
      <c r="D9" s="86"/>
      <c r="E9" s="90">
        <f t="shared" si="0"/>
        <v>0</v>
      </c>
      <c r="F9" s="95"/>
      <c r="G9" s="95"/>
      <c r="H9" s="167"/>
      <c r="I9" s="7"/>
      <c r="J9" s="7"/>
    </row>
    <row r="10" spans="2:11" ht="25.5" customHeight="1" thickBot="1" x14ac:dyDescent="0.2">
      <c r="B10" s="127" t="s">
        <v>6</v>
      </c>
      <c r="C10" s="84"/>
      <c r="D10" s="84"/>
      <c r="E10" s="89">
        <f t="shared" si="0"/>
        <v>0</v>
      </c>
      <c r="F10" s="96">
        <f>E10</f>
        <v>0</v>
      </c>
      <c r="G10" s="164"/>
      <c r="H10" s="95"/>
      <c r="I10" s="7"/>
      <c r="J10" s="7"/>
    </row>
    <row r="11" spans="2:11" ht="25.5" customHeight="1" thickBot="1" x14ac:dyDescent="0.2">
      <c r="B11" s="126" t="s">
        <v>7</v>
      </c>
      <c r="C11" s="86"/>
      <c r="D11" s="86"/>
      <c r="E11" s="90">
        <f t="shared" si="0"/>
        <v>0</v>
      </c>
      <c r="F11" s="95"/>
      <c r="G11" s="95"/>
      <c r="H11" s="167"/>
      <c r="I11" s="7"/>
      <c r="J11" s="7"/>
    </row>
    <row r="12" spans="2:11" ht="36" customHeight="1" thickBot="1" x14ac:dyDescent="0.2">
      <c r="B12" s="126" t="s">
        <v>73</v>
      </c>
      <c r="C12" s="86"/>
      <c r="D12" s="86"/>
      <c r="E12" s="90">
        <f t="shared" si="0"/>
        <v>0</v>
      </c>
      <c r="F12" s="95"/>
      <c r="G12" s="95"/>
      <c r="H12" s="167"/>
      <c r="I12" s="7"/>
      <c r="J12" s="7"/>
    </row>
    <row r="13" spans="2:11" ht="25.5" customHeight="1" thickBot="1" x14ac:dyDescent="0.2">
      <c r="B13" s="126" t="s">
        <v>7</v>
      </c>
      <c r="C13" s="86"/>
      <c r="D13" s="86"/>
      <c r="E13" s="90">
        <f t="shared" si="0"/>
        <v>0</v>
      </c>
      <c r="F13" s="95"/>
      <c r="G13" s="95"/>
      <c r="H13" s="167"/>
      <c r="I13" s="7"/>
      <c r="J13" s="7"/>
    </row>
    <row r="14" spans="2:11" ht="25.5" customHeight="1" thickBot="1" x14ac:dyDescent="0.2">
      <c r="B14" s="127" t="s">
        <v>136</v>
      </c>
      <c r="C14" s="84"/>
      <c r="D14" s="84"/>
      <c r="E14" s="89">
        <f>IFERROR((D14-C14)*24*60,0)</f>
        <v>0</v>
      </c>
      <c r="F14" s="96">
        <f>E14</f>
        <v>0</v>
      </c>
      <c r="G14" s="164"/>
      <c r="H14" s="95"/>
      <c r="I14" s="7"/>
      <c r="J14" s="7"/>
    </row>
    <row r="15" spans="2:11" ht="25.5" customHeight="1" thickBot="1" x14ac:dyDescent="0.2">
      <c r="B15" s="126" t="s">
        <v>7</v>
      </c>
      <c r="C15" s="86"/>
      <c r="D15" s="86"/>
      <c r="E15" s="90">
        <f>IFERROR((D15-C15)*24*60,0)</f>
        <v>0</v>
      </c>
      <c r="F15" s="95"/>
      <c r="G15" s="95"/>
      <c r="H15" s="167"/>
      <c r="I15" s="7"/>
      <c r="J15" s="7"/>
    </row>
    <row r="16" spans="2:11" ht="25.5" customHeight="1" thickBot="1" x14ac:dyDescent="0.2">
      <c r="B16" s="127" t="s">
        <v>74</v>
      </c>
      <c r="C16" s="84"/>
      <c r="D16" s="84"/>
      <c r="E16" s="89">
        <f>IFERROR((D16-C16)*24*60,0)</f>
        <v>0</v>
      </c>
      <c r="F16" s="96">
        <f>E16</f>
        <v>0</v>
      </c>
      <c r="G16" s="164"/>
      <c r="H16" s="95"/>
      <c r="I16" s="7"/>
      <c r="J16" s="7"/>
    </row>
    <row r="17" spans="2:10" ht="25.5" customHeight="1" thickBot="1" x14ac:dyDescent="0.2">
      <c r="B17" s="126" t="s">
        <v>7</v>
      </c>
      <c r="C17" s="86"/>
      <c r="D17" s="86"/>
      <c r="E17" s="90">
        <f t="shared" ref="E17:E22" si="1">IFERROR((D17-C17)*24*60,0)</f>
        <v>0</v>
      </c>
      <c r="F17" s="95"/>
      <c r="G17" s="95"/>
      <c r="H17" s="167"/>
      <c r="I17" s="7"/>
      <c r="J17" s="7"/>
    </row>
    <row r="18" spans="2:10" ht="25.5" customHeight="1" thickBot="1" x14ac:dyDescent="0.2">
      <c r="B18" s="126" t="s">
        <v>9</v>
      </c>
      <c r="C18" s="86"/>
      <c r="D18" s="86"/>
      <c r="E18" s="90">
        <f t="shared" si="1"/>
        <v>0</v>
      </c>
      <c r="F18" s="95"/>
      <c r="G18" s="95"/>
      <c r="H18" s="167"/>
    </row>
    <row r="19" spans="2:10" ht="36" customHeight="1" thickBot="1" x14ac:dyDescent="0.2">
      <c r="B19" s="126" t="s">
        <v>17</v>
      </c>
      <c r="C19" s="86"/>
      <c r="D19" s="86"/>
      <c r="E19" s="90">
        <f t="shared" si="1"/>
        <v>0</v>
      </c>
      <c r="F19" s="95"/>
      <c r="G19" s="95"/>
      <c r="H19" s="167"/>
    </row>
    <row r="20" spans="2:10" ht="25.5" customHeight="1" thickBot="1" x14ac:dyDescent="0.2">
      <c r="B20" s="126" t="s">
        <v>7</v>
      </c>
      <c r="C20" s="86"/>
      <c r="D20" s="86"/>
      <c r="E20" s="90">
        <f t="shared" si="1"/>
        <v>0</v>
      </c>
      <c r="F20" s="95"/>
      <c r="G20" s="95"/>
      <c r="H20" s="167"/>
    </row>
    <row r="21" spans="2:10" ht="25.5" customHeight="1" thickBot="1" x14ac:dyDescent="0.2">
      <c r="B21" s="127" t="s">
        <v>8</v>
      </c>
      <c r="C21" s="84"/>
      <c r="D21" s="84"/>
      <c r="E21" s="89">
        <f t="shared" si="1"/>
        <v>0</v>
      </c>
      <c r="F21" s="96">
        <f>E21</f>
        <v>0</v>
      </c>
      <c r="G21" s="164"/>
      <c r="H21" s="95"/>
    </row>
    <row r="22" spans="2:10" ht="25.5" customHeight="1" thickBot="1" x14ac:dyDescent="0.2">
      <c r="B22" s="126" t="s">
        <v>7</v>
      </c>
      <c r="C22" s="86"/>
      <c r="D22" s="86"/>
      <c r="E22" s="90">
        <f t="shared" si="1"/>
        <v>0</v>
      </c>
      <c r="F22" s="95"/>
      <c r="G22" s="95"/>
      <c r="H22" s="167"/>
    </row>
    <row r="23" spans="2:10" ht="29.25" customHeight="1" thickBot="1" x14ac:dyDescent="0.2">
      <c r="B23" s="125" t="str">
        <f>'Mon-Day 1-S2'!B23</f>
        <v>Lunch Supervision</v>
      </c>
      <c r="C23" s="85"/>
      <c r="D23" s="85"/>
      <c r="E23" s="90">
        <f t="shared" ref="E23:E36" si="2">IFERROR((D23-C23)*24*60,0)</f>
        <v>0</v>
      </c>
      <c r="F23" s="95"/>
      <c r="G23" s="95"/>
      <c r="H23" s="167"/>
    </row>
    <row r="24" spans="2:10" ht="32.25" customHeight="1" thickBot="1" x14ac:dyDescent="0.2">
      <c r="B24" s="125" t="str">
        <f>'Mon-Day 1-S2'!B24</f>
        <v>Lunch Recess Supervision</v>
      </c>
      <c r="C24" s="85"/>
      <c r="D24" s="85"/>
      <c r="E24" s="90">
        <f t="shared" si="2"/>
        <v>0</v>
      </c>
      <c r="F24" s="95"/>
      <c r="G24" s="95"/>
      <c r="H24" s="167"/>
    </row>
    <row r="25" spans="2:10" ht="25.5" customHeight="1" thickBot="1" x14ac:dyDescent="0.2">
      <c r="B25" s="125" t="str">
        <f>'Mon-Day 1-S2'!B25</f>
        <v>Transition/Break</v>
      </c>
      <c r="C25" s="85"/>
      <c r="D25" s="85"/>
      <c r="E25" s="90">
        <f t="shared" si="2"/>
        <v>0</v>
      </c>
      <c r="F25" s="95"/>
      <c r="G25" s="95"/>
      <c r="H25" s="167"/>
    </row>
    <row r="26" spans="2:10" ht="25.5" customHeight="1" thickBot="1" x14ac:dyDescent="0.2">
      <c r="B26" s="131" t="str">
        <f>'Mon-Day 1-S2'!B26</f>
        <v>Block 7</v>
      </c>
      <c r="C26" s="93"/>
      <c r="D26" s="93"/>
      <c r="E26" s="89">
        <f t="shared" si="2"/>
        <v>0</v>
      </c>
      <c r="F26" s="96">
        <f>E26</f>
        <v>0</v>
      </c>
      <c r="G26" s="164"/>
      <c r="H26" s="95"/>
    </row>
    <row r="27" spans="2:10" ht="25.5" customHeight="1" thickBot="1" x14ac:dyDescent="0.2">
      <c r="B27" s="125" t="str">
        <f>'Mon-Day 1-S2'!B27</f>
        <v>Transition/Break</v>
      </c>
      <c r="C27" s="85"/>
      <c r="D27" s="85"/>
      <c r="E27" s="90">
        <f t="shared" si="2"/>
        <v>0</v>
      </c>
      <c r="F27" s="95"/>
      <c r="G27" s="95"/>
      <c r="H27" s="167"/>
    </row>
    <row r="28" spans="2:10" ht="32.25" customHeight="1" thickBot="1" x14ac:dyDescent="0.2">
      <c r="B28" s="125" t="str">
        <f>'Mon-Day 1-S2'!B28</f>
        <v>PM Recess Supervision</v>
      </c>
      <c r="C28" s="85"/>
      <c r="D28" s="85"/>
      <c r="E28" s="90">
        <f t="shared" si="2"/>
        <v>0</v>
      </c>
      <c r="F28" s="95"/>
      <c r="G28" s="95"/>
      <c r="H28" s="167"/>
    </row>
    <row r="29" spans="2:10" ht="25.5" customHeight="1" thickBot="1" x14ac:dyDescent="0.2">
      <c r="B29" s="125" t="str">
        <f>'Mon-Day 1-S2'!B29</f>
        <v>Transition/Break</v>
      </c>
      <c r="C29" s="85"/>
      <c r="D29" s="85"/>
      <c r="E29" s="90">
        <f t="shared" si="2"/>
        <v>0</v>
      </c>
      <c r="F29" s="95"/>
      <c r="G29" s="95"/>
      <c r="H29" s="167"/>
    </row>
    <row r="30" spans="2:10" ht="28.5" customHeight="1" thickBot="1" x14ac:dyDescent="0.2">
      <c r="B30" s="131" t="str">
        <f>'Mon-Day 1-S2'!B30</f>
        <v>Block 8</v>
      </c>
      <c r="C30" s="93"/>
      <c r="D30" s="93"/>
      <c r="E30" s="89">
        <f t="shared" si="2"/>
        <v>0</v>
      </c>
      <c r="F30" s="96">
        <f>E30</f>
        <v>0</v>
      </c>
      <c r="G30" s="164"/>
      <c r="H30" s="95"/>
    </row>
    <row r="31" spans="2:10" ht="25.5" customHeight="1" thickBot="1" x14ac:dyDescent="0.2">
      <c r="B31" s="125" t="str">
        <f>'Mon-Day 1-S2'!B31</f>
        <v>Transition/Break</v>
      </c>
      <c r="C31" s="85"/>
      <c r="D31" s="85"/>
      <c r="E31" s="90">
        <f t="shared" si="2"/>
        <v>0</v>
      </c>
      <c r="F31" s="95"/>
      <c r="G31" s="95"/>
      <c r="H31" s="167"/>
    </row>
    <row r="32" spans="2:10" ht="25.5" customHeight="1" thickBot="1" x14ac:dyDescent="0.2">
      <c r="B32" s="131" t="str">
        <f>'Mon-Day 1-S2'!B32</f>
        <v>Block 9</v>
      </c>
      <c r="C32" s="93"/>
      <c r="D32" s="93"/>
      <c r="E32" s="89">
        <f t="shared" si="2"/>
        <v>0</v>
      </c>
      <c r="F32" s="96">
        <f>E32</f>
        <v>0</v>
      </c>
      <c r="G32" s="164"/>
      <c r="H32" s="95"/>
    </row>
    <row r="33" spans="2:10" ht="25.5" customHeight="1" thickBot="1" x14ac:dyDescent="0.2">
      <c r="B33" s="125" t="str">
        <f>'Mon-Day 1-S2'!B33</f>
        <v>Transition/Break</v>
      </c>
      <c r="C33" s="85"/>
      <c r="D33" s="85"/>
      <c r="E33" s="90">
        <f t="shared" si="2"/>
        <v>0</v>
      </c>
      <c r="F33" s="95"/>
      <c r="G33" s="95"/>
      <c r="H33" s="167"/>
    </row>
    <row r="34" spans="2:10" ht="25.5" customHeight="1" thickBot="1" x14ac:dyDescent="0.2">
      <c r="B34" s="131" t="str">
        <f>'Mon-Day 1-S2'!B34</f>
        <v>Block 10</v>
      </c>
      <c r="C34" s="93"/>
      <c r="D34" s="93"/>
      <c r="E34" s="89">
        <f t="shared" si="2"/>
        <v>0</v>
      </c>
      <c r="F34" s="96">
        <f>E34</f>
        <v>0</v>
      </c>
      <c r="G34" s="164"/>
      <c r="H34" s="95"/>
    </row>
    <row r="35" spans="2:10" ht="25.5" customHeight="1" thickBot="1" x14ac:dyDescent="0.2">
      <c r="B35" s="125" t="str">
        <f>'Mon-Day 1-S2'!B35</f>
        <v>Transition/Break</v>
      </c>
      <c r="C35" s="85"/>
      <c r="D35" s="85"/>
      <c r="E35" s="90">
        <f t="shared" si="2"/>
        <v>0</v>
      </c>
      <c r="F35" s="95"/>
      <c r="G35" s="95"/>
      <c r="H35" s="167"/>
      <c r="I35" s="7"/>
      <c r="J35" s="7"/>
    </row>
    <row r="36" spans="2:10" ht="33" customHeight="1" thickBot="1" x14ac:dyDescent="0.2">
      <c r="B36" s="128" t="str">
        <f>'Mon-Day 1-S2'!B36</f>
        <v>After School Supervision</v>
      </c>
      <c r="C36" s="87"/>
      <c r="D36" s="87"/>
      <c r="E36" s="91">
        <f t="shared" si="2"/>
        <v>0</v>
      </c>
      <c r="F36" s="165"/>
      <c r="G36" s="165"/>
      <c r="H36" s="169"/>
      <c r="I36" s="7"/>
      <c r="J36" s="7"/>
    </row>
    <row r="37" spans="2:10" ht="27.75" customHeight="1" thickTop="1" thickBot="1" x14ac:dyDescent="0.2">
      <c r="B37" s="129"/>
      <c r="C37" s="46"/>
      <c r="D37" s="47"/>
      <c r="E37" s="88"/>
      <c r="F37" s="83">
        <f>F6+F8+F10+F14+F16+F21+F26+F30+F32+F34</f>
        <v>0</v>
      </c>
      <c r="G37" s="166">
        <f>G6+G8+G10+G14+G16+G21+G26+G30+G32+G34</f>
        <v>0</v>
      </c>
      <c r="H37" s="94">
        <f>H4+H5+H7+H9+H11+H12+H13+H15+H17+H18+H19+H20+H22+H23+H24+H25+H27+H28+H29+H31+H33+H35+H36</f>
        <v>0</v>
      </c>
      <c r="I37" s="7"/>
      <c r="J37" s="7"/>
    </row>
    <row r="38" spans="2:10" ht="52.5" customHeight="1" thickBot="1" x14ac:dyDescent="0.2">
      <c r="B38" s="130" t="s">
        <v>49</v>
      </c>
      <c r="C38" s="83">
        <f>(F6+F8+F10+F14+F16+F21+F26+F30+F32+F34)</f>
        <v>0</v>
      </c>
      <c r="D38" s="34" t="s">
        <v>50</v>
      </c>
      <c r="E38" s="94">
        <f>G37+H37</f>
        <v>0</v>
      </c>
      <c r="F38" s="95"/>
      <c r="G38" s="95"/>
      <c r="H38" s="95"/>
    </row>
  </sheetData>
  <mergeCells count="2">
    <mergeCell ref="G1:H1"/>
    <mergeCell ref="G2:H2"/>
  </mergeCells>
  <dataValidations count="4">
    <dataValidation type="whole" allowBlank="1" showInputMessage="1" showErrorMessage="1" error="This cell requires you to enter the amount of time you were assigned in this block.  You must use this format: 0:XX, where XX is the number of minutes." prompt="Enter time as follows: XX, where XX is the minutes of prep time." sqref="G30 G26 G34 G32 G21 G14 G10 G8 G6 G16" xr:uid="{00000000-0002-0000-0A00-000000000000}">
      <formula1>0</formula1>
      <formula2>120</formula2>
    </dataValidation>
    <dataValidation allowBlank="1" showInputMessage="1" showErrorMessage="1" prompt="adsfa" sqref="I1" xr:uid="{00000000-0002-0000-0A00-000001000000}"/>
    <dataValidation allowBlank="1" showInputMessage="1" showErrorMessage="1" error="This cell requires you to enter the amount of time you were assigned in this block.  You must use this format: 0:XX, where XX is the number of minutes." prompt="Enter time as follows: XX, where XX is the minutes of prep time." sqref="F32 F26 F34 F30 F6 F16 F8 F21 F10 F14" xr:uid="{00000000-0002-0000-0A00-000002000000}"/>
    <dataValidation type="whole" allowBlank="1" showInputMessage="1" showErrorMessage="1" error="This cell requires you to enter the amount of time you were assigned in this block.  You must use this format: 0:XX, where XX is the number of minutes." prompt="If you are assigned this time, enter the time as follows: XX, where XX is the minutes of assigned time." sqref="H22:H25 H35:H36 H27:H29 H31 H33 H4:H5 H7 H9 H17:H20 H11:H13 H15" xr:uid="{00000000-0002-0000-0A00-000003000000}">
      <formula1>0</formula1>
      <formula2>120</formula2>
    </dataValidation>
  </dataValidations>
  <hyperlinks>
    <hyperlink ref="G1" location="'Hours Summary'!A1" display="Return to Main" xr:uid="{00000000-0004-0000-0A00-000000000000}"/>
  </hyperlinks>
  <printOptions horizontalCentered="1"/>
  <pageMargins left="0.25" right="0.25" top="0.75" bottom="0.75" header="0.3" footer="0.3"/>
  <pageSetup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0" tint="-0.14999847407452621"/>
    <pageSetUpPr autoPageBreaks="0" fitToPage="1"/>
  </sheetPr>
  <dimension ref="B1:K38"/>
  <sheetViews>
    <sheetView showGridLines="0" zoomScale="80" zoomScaleNormal="80" workbookViewId="0">
      <pane xSplit="8" ySplit="3" topLeftCell="I23" activePane="bottomRight" state="frozen"/>
      <selection pane="topRight" activeCell="H1" sqref="H1"/>
      <selection pane="bottomLeft" activeCell="A4" sqref="A4"/>
      <selection pane="bottomRight" activeCell="C4" sqref="C4:D36"/>
    </sheetView>
  </sheetViews>
  <sheetFormatPr baseColWidth="10" defaultColWidth="8.83203125" defaultRowHeight="25.5" customHeight="1" thickBottom="1" x14ac:dyDescent="0.2"/>
  <cols>
    <col min="1" max="1" width="2.1640625" customWidth="1"/>
    <col min="2" max="2" width="22.1640625" customWidth="1"/>
    <col min="3" max="3" width="13.83203125" customWidth="1"/>
    <col min="4" max="4" width="18" customWidth="1"/>
    <col min="5" max="5" width="17.1640625" customWidth="1"/>
    <col min="6" max="6" width="15.83203125" customWidth="1"/>
    <col min="7" max="7" width="10.83203125" customWidth="1"/>
    <col min="8" max="8" width="12.1640625" customWidth="1"/>
    <col min="9" max="9" width="14.1640625" customWidth="1"/>
    <col min="10" max="10" width="18.83203125" customWidth="1"/>
    <col min="11" max="11" width="2.1640625" customWidth="1"/>
  </cols>
  <sheetData>
    <row r="1" spans="2:11" ht="62.25" customHeight="1" thickBot="1" x14ac:dyDescent="0.4">
      <c r="B1" s="151" t="s">
        <v>102</v>
      </c>
      <c r="C1" s="1"/>
      <c r="E1" s="48" t="s">
        <v>51</v>
      </c>
      <c r="F1" s="49">
        <f>C2+F2</f>
        <v>0</v>
      </c>
      <c r="G1" s="453" t="s">
        <v>20</v>
      </c>
      <c r="H1" s="454"/>
      <c r="I1" s="132"/>
    </row>
    <row r="2" spans="2:11" ht="70.5" customHeight="1" thickBot="1" x14ac:dyDescent="0.25">
      <c r="B2" s="35" t="s">
        <v>40</v>
      </c>
      <c r="C2" s="38">
        <f>C38</f>
        <v>0</v>
      </c>
      <c r="D2" s="36" t="s">
        <v>18</v>
      </c>
      <c r="E2" s="37" t="s">
        <v>41</v>
      </c>
      <c r="F2" s="39">
        <f>E38</f>
        <v>0</v>
      </c>
      <c r="G2" s="455" t="s">
        <v>18</v>
      </c>
      <c r="H2" s="456"/>
      <c r="I2" s="8"/>
      <c r="J2" s="3"/>
    </row>
    <row r="3" spans="2:11" ht="32.25" customHeight="1" thickBot="1" x14ac:dyDescent="0.25">
      <c r="B3" s="44" t="s">
        <v>3</v>
      </c>
      <c r="C3" s="51" t="s">
        <v>1</v>
      </c>
      <c r="D3" s="51" t="s">
        <v>2</v>
      </c>
      <c r="E3" s="51" t="s">
        <v>16</v>
      </c>
      <c r="F3" s="104" t="s">
        <v>21</v>
      </c>
      <c r="G3" s="52" t="s">
        <v>111</v>
      </c>
      <c r="H3" s="168" t="s">
        <v>48</v>
      </c>
      <c r="I3" s="2"/>
      <c r="J3" s="3"/>
    </row>
    <row r="4" spans="2:11" ht="25.5" customHeight="1" thickBot="1" x14ac:dyDescent="0.2">
      <c r="B4" s="125" t="s">
        <v>72</v>
      </c>
      <c r="C4" s="85"/>
      <c r="D4" s="85"/>
      <c r="E4" s="90">
        <f t="shared" ref="E4:E13" si="0">IFERROR((D4-C4)*24*60,0)</f>
        <v>0</v>
      </c>
      <c r="F4" s="95"/>
      <c r="G4" s="95"/>
      <c r="H4" s="167"/>
      <c r="I4" s="4"/>
      <c r="J4" s="5"/>
      <c r="K4" t="s">
        <v>0</v>
      </c>
    </row>
    <row r="5" spans="2:11" ht="25.5" customHeight="1" thickBot="1" x14ac:dyDescent="0.2">
      <c r="B5" s="126" t="s">
        <v>59</v>
      </c>
      <c r="C5" s="86"/>
      <c r="D5" s="86"/>
      <c r="E5" s="90">
        <f t="shared" si="0"/>
        <v>0</v>
      </c>
      <c r="F5" s="95"/>
      <c r="G5" s="95"/>
      <c r="H5" s="167"/>
      <c r="I5" s="6"/>
      <c r="J5" s="6"/>
      <c r="K5" t="s">
        <v>0</v>
      </c>
    </row>
    <row r="6" spans="2:11" ht="25.5" customHeight="1" thickBot="1" x14ac:dyDescent="0.2">
      <c r="B6" s="127" t="s">
        <v>4</v>
      </c>
      <c r="C6" s="84"/>
      <c r="D6" s="84"/>
      <c r="E6" s="89">
        <f t="shared" si="0"/>
        <v>0</v>
      </c>
      <c r="F6" s="96">
        <f>E6</f>
        <v>0</v>
      </c>
      <c r="G6" s="164"/>
      <c r="H6" s="95"/>
      <c r="I6" s="7"/>
      <c r="J6" s="7"/>
    </row>
    <row r="7" spans="2:11" ht="25.5" customHeight="1" thickBot="1" x14ac:dyDescent="0.2">
      <c r="B7" s="126" t="s">
        <v>7</v>
      </c>
      <c r="C7" s="86"/>
      <c r="D7" s="86"/>
      <c r="E7" s="90">
        <f t="shared" si="0"/>
        <v>0</v>
      </c>
      <c r="F7" s="95"/>
      <c r="G7" s="95"/>
      <c r="H7" s="167"/>
      <c r="I7" s="7"/>
      <c r="J7" s="7"/>
    </row>
    <row r="8" spans="2:11" ht="25.5" customHeight="1" thickBot="1" x14ac:dyDescent="0.2">
      <c r="B8" s="127" t="s">
        <v>5</v>
      </c>
      <c r="C8" s="84"/>
      <c r="D8" s="84"/>
      <c r="E8" s="89">
        <f t="shared" si="0"/>
        <v>0</v>
      </c>
      <c r="F8" s="96">
        <f>E8</f>
        <v>0</v>
      </c>
      <c r="G8" s="164"/>
      <c r="H8" s="95"/>
      <c r="I8" s="7"/>
      <c r="J8" s="7"/>
    </row>
    <row r="9" spans="2:11" ht="25.5" customHeight="1" thickBot="1" x14ac:dyDescent="0.2">
      <c r="B9" s="126" t="s">
        <v>7</v>
      </c>
      <c r="C9" s="86"/>
      <c r="D9" s="86"/>
      <c r="E9" s="90">
        <f t="shared" si="0"/>
        <v>0</v>
      </c>
      <c r="F9" s="95"/>
      <c r="G9" s="95"/>
      <c r="H9" s="167"/>
      <c r="I9" s="7"/>
      <c r="J9" s="7"/>
    </row>
    <row r="10" spans="2:11" ht="25.5" customHeight="1" thickBot="1" x14ac:dyDescent="0.2">
      <c r="B10" s="127" t="s">
        <v>6</v>
      </c>
      <c r="C10" s="84"/>
      <c r="D10" s="84"/>
      <c r="E10" s="89">
        <f t="shared" si="0"/>
        <v>0</v>
      </c>
      <c r="F10" s="96">
        <f>E10</f>
        <v>0</v>
      </c>
      <c r="G10" s="164"/>
      <c r="H10" s="95"/>
      <c r="I10" s="7"/>
      <c r="J10" s="7"/>
    </row>
    <row r="11" spans="2:11" ht="25.5" customHeight="1" thickBot="1" x14ac:dyDescent="0.2">
      <c r="B11" s="126" t="s">
        <v>7</v>
      </c>
      <c r="C11" s="86"/>
      <c r="D11" s="86"/>
      <c r="E11" s="90">
        <f t="shared" si="0"/>
        <v>0</v>
      </c>
      <c r="F11" s="95"/>
      <c r="G11" s="95"/>
      <c r="H11" s="167"/>
      <c r="I11" s="7"/>
      <c r="J11" s="7"/>
    </row>
    <row r="12" spans="2:11" ht="36" customHeight="1" thickBot="1" x14ac:dyDescent="0.2">
      <c r="B12" s="126" t="s">
        <v>73</v>
      </c>
      <c r="C12" s="86"/>
      <c r="D12" s="86"/>
      <c r="E12" s="90">
        <f t="shared" si="0"/>
        <v>0</v>
      </c>
      <c r="F12" s="95"/>
      <c r="G12" s="95"/>
      <c r="H12" s="167"/>
      <c r="I12" s="7"/>
      <c r="J12" s="7"/>
    </row>
    <row r="13" spans="2:11" ht="25.5" customHeight="1" thickBot="1" x14ac:dyDescent="0.2">
      <c r="B13" s="126" t="s">
        <v>7</v>
      </c>
      <c r="C13" s="86"/>
      <c r="D13" s="86"/>
      <c r="E13" s="90">
        <f t="shared" si="0"/>
        <v>0</v>
      </c>
      <c r="F13" s="95"/>
      <c r="G13" s="95"/>
      <c r="H13" s="167"/>
      <c r="I13" s="7"/>
      <c r="J13" s="7"/>
    </row>
    <row r="14" spans="2:11" ht="25.5" customHeight="1" thickBot="1" x14ac:dyDescent="0.2">
      <c r="B14" s="127" t="s">
        <v>136</v>
      </c>
      <c r="C14" s="84"/>
      <c r="D14" s="84"/>
      <c r="E14" s="89">
        <f>IFERROR((D14-C14)*24*60,0)</f>
        <v>0</v>
      </c>
      <c r="F14" s="96">
        <f>E14</f>
        <v>0</v>
      </c>
      <c r="G14" s="164"/>
      <c r="H14" s="95"/>
      <c r="I14" s="7"/>
      <c r="J14" s="7"/>
    </row>
    <row r="15" spans="2:11" ht="25.5" customHeight="1" thickBot="1" x14ac:dyDescent="0.2">
      <c r="B15" s="126" t="s">
        <v>7</v>
      </c>
      <c r="C15" s="86"/>
      <c r="D15" s="86"/>
      <c r="E15" s="90">
        <f>IFERROR((D15-C15)*24*60,0)</f>
        <v>0</v>
      </c>
      <c r="F15" s="95"/>
      <c r="G15" s="95"/>
      <c r="H15" s="167"/>
      <c r="I15" s="7"/>
      <c r="J15" s="7"/>
    </row>
    <row r="16" spans="2:11" ht="25.5" customHeight="1" thickBot="1" x14ac:dyDescent="0.2">
      <c r="B16" s="127" t="s">
        <v>74</v>
      </c>
      <c r="C16" s="84"/>
      <c r="D16" s="84"/>
      <c r="E16" s="89">
        <f>IFERROR((D16-C16)*24*60,0)</f>
        <v>0</v>
      </c>
      <c r="F16" s="96">
        <f>E16</f>
        <v>0</v>
      </c>
      <c r="G16" s="164"/>
      <c r="H16" s="95"/>
      <c r="I16" s="7"/>
      <c r="J16" s="7"/>
    </row>
    <row r="17" spans="2:10" ht="25.5" customHeight="1" thickBot="1" x14ac:dyDescent="0.2">
      <c r="B17" s="126" t="s">
        <v>7</v>
      </c>
      <c r="C17" s="86"/>
      <c r="D17" s="86"/>
      <c r="E17" s="90">
        <f t="shared" ref="E17:E22" si="1">IFERROR((D17-C17)*24*60,0)</f>
        <v>0</v>
      </c>
      <c r="F17" s="95"/>
      <c r="G17" s="95"/>
      <c r="H17" s="167"/>
      <c r="I17" s="7"/>
      <c r="J17" s="7"/>
    </row>
    <row r="18" spans="2:10" ht="25.5" customHeight="1" thickBot="1" x14ac:dyDescent="0.2">
      <c r="B18" s="126" t="s">
        <v>9</v>
      </c>
      <c r="C18" s="86"/>
      <c r="D18" s="86"/>
      <c r="E18" s="90">
        <f t="shared" si="1"/>
        <v>0</v>
      </c>
      <c r="F18" s="95"/>
      <c r="G18" s="95"/>
      <c r="H18" s="167"/>
    </row>
    <row r="19" spans="2:10" ht="36" customHeight="1" thickBot="1" x14ac:dyDescent="0.2">
      <c r="B19" s="126" t="s">
        <v>17</v>
      </c>
      <c r="C19" s="86"/>
      <c r="D19" s="86"/>
      <c r="E19" s="90">
        <f t="shared" si="1"/>
        <v>0</v>
      </c>
      <c r="F19" s="95"/>
      <c r="G19" s="95"/>
      <c r="H19" s="167"/>
    </row>
    <row r="20" spans="2:10" ht="25.5" customHeight="1" thickBot="1" x14ac:dyDescent="0.2">
      <c r="B20" s="126" t="s">
        <v>7</v>
      </c>
      <c r="C20" s="86"/>
      <c r="D20" s="86"/>
      <c r="E20" s="90">
        <f t="shared" si="1"/>
        <v>0</v>
      </c>
      <c r="F20" s="95"/>
      <c r="G20" s="95"/>
      <c r="H20" s="167"/>
    </row>
    <row r="21" spans="2:10" ht="25.5" customHeight="1" thickBot="1" x14ac:dyDescent="0.2">
      <c r="B21" s="127" t="s">
        <v>8</v>
      </c>
      <c r="C21" s="84"/>
      <c r="D21" s="84"/>
      <c r="E21" s="89">
        <f t="shared" si="1"/>
        <v>0</v>
      </c>
      <c r="F21" s="96">
        <v>0</v>
      </c>
      <c r="G21" s="164"/>
      <c r="H21" s="95"/>
    </row>
    <row r="22" spans="2:10" ht="25.5" customHeight="1" thickBot="1" x14ac:dyDescent="0.2">
      <c r="B22" s="126" t="s">
        <v>7</v>
      </c>
      <c r="C22" s="86"/>
      <c r="D22" s="86"/>
      <c r="E22" s="90">
        <f t="shared" si="1"/>
        <v>0</v>
      </c>
      <c r="F22" s="95"/>
      <c r="G22" s="95"/>
      <c r="H22" s="167"/>
    </row>
    <row r="23" spans="2:10" ht="29.25" customHeight="1" thickBot="1" x14ac:dyDescent="0.2">
      <c r="B23" s="125" t="str">
        <f>'Mon-Day 1-S2'!B23</f>
        <v>Lunch Supervision</v>
      </c>
      <c r="C23" s="85"/>
      <c r="D23" s="85"/>
      <c r="E23" s="90">
        <f t="shared" ref="E23:E36" si="2">IFERROR((D23-C23)*24*60,0)</f>
        <v>0</v>
      </c>
      <c r="F23" s="95"/>
      <c r="G23" s="95"/>
      <c r="H23" s="167"/>
    </row>
    <row r="24" spans="2:10" ht="35.25" customHeight="1" thickBot="1" x14ac:dyDescent="0.2">
      <c r="B24" s="125" t="str">
        <f>'Mon-Day 1-S2'!B24</f>
        <v>Lunch Recess Supervision</v>
      </c>
      <c r="C24" s="85"/>
      <c r="D24" s="85"/>
      <c r="E24" s="90">
        <f t="shared" si="2"/>
        <v>0</v>
      </c>
      <c r="F24" s="95"/>
      <c r="G24" s="95"/>
      <c r="H24" s="167"/>
    </row>
    <row r="25" spans="2:10" ht="25.5" customHeight="1" thickBot="1" x14ac:dyDescent="0.2">
      <c r="B25" s="125" t="str">
        <f>'Mon-Day 1-S2'!B25</f>
        <v>Transition/Break</v>
      </c>
      <c r="C25" s="85"/>
      <c r="D25" s="85"/>
      <c r="E25" s="90">
        <f t="shared" si="2"/>
        <v>0</v>
      </c>
      <c r="F25" s="95"/>
      <c r="G25" s="95"/>
      <c r="H25" s="167"/>
    </row>
    <row r="26" spans="2:10" ht="25.5" customHeight="1" thickBot="1" x14ac:dyDescent="0.2">
      <c r="B26" s="131" t="str">
        <f>'Mon-Day 1-S2'!B26</f>
        <v>Block 7</v>
      </c>
      <c r="C26" s="93"/>
      <c r="D26" s="93"/>
      <c r="E26" s="89">
        <f t="shared" si="2"/>
        <v>0</v>
      </c>
      <c r="F26" s="96">
        <f>E26</f>
        <v>0</v>
      </c>
      <c r="G26" s="164"/>
      <c r="H26" s="95"/>
    </row>
    <row r="27" spans="2:10" ht="25.5" customHeight="1" thickBot="1" x14ac:dyDescent="0.2">
      <c r="B27" s="125" t="str">
        <f>'Mon-Day 1-S2'!B27</f>
        <v>Transition/Break</v>
      </c>
      <c r="C27" s="85"/>
      <c r="D27" s="85"/>
      <c r="E27" s="90">
        <f t="shared" si="2"/>
        <v>0</v>
      </c>
      <c r="F27" s="95"/>
      <c r="G27" s="95"/>
      <c r="H27" s="167"/>
    </row>
    <row r="28" spans="2:10" ht="33.75" customHeight="1" thickBot="1" x14ac:dyDescent="0.2">
      <c r="B28" s="125" t="str">
        <f>'Mon-Day 1-S2'!B28</f>
        <v>PM Recess Supervision</v>
      </c>
      <c r="C28" s="85"/>
      <c r="D28" s="85"/>
      <c r="E28" s="90">
        <f t="shared" si="2"/>
        <v>0</v>
      </c>
      <c r="F28" s="95"/>
      <c r="G28" s="95"/>
      <c r="H28" s="167"/>
    </row>
    <row r="29" spans="2:10" ht="25.5" customHeight="1" thickBot="1" x14ac:dyDescent="0.2">
      <c r="B29" s="125" t="str">
        <f>'Mon-Day 1-S2'!B29</f>
        <v>Transition/Break</v>
      </c>
      <c r="C29" s="85"/>
      <c r="D29" s="85"/>
      <c r="E29" s="90">
        <f t="shared" si="2"/>
        <v>0</v>
      </c>
      <c r="F29" s="95"/>
      <c r="G29" s="95"/>
      <c r="H29" s="167"/>
    </row>
    <row r="30" spans="2:10" ht="28.5" customHeight="1" thickBot="1" x14ac:dyDescent="0.2">
      <c r="B30" s="131" t="str">
        <f>'Mon-Day 1-S2'!B30</f>
        <v>Block 8</v>
      </c>
      <c r="C30" s="93"/>
      <c r="D30" s="93"/>
      <c r="E30" s="89">
        <f t="shared" si="2"/>
        <v>0</v>
      </c>
      <c r="F30" s="96">
        <f>E30</f>
        <v>0</v>
      </c>
      <c r="G30" s="164"/>
      <c r="H30" s="95"/>
    </row>
    <row r="31" spans="2:10" ht="25.5" customHeight="1" thickBot="1" x14ac:dyDescent="0.2">
      <c r="B31" s="125" t="str">
        <f>'Mon-Day 1-S2'!B31</f>
        <v>Transition/Break</v>
      </c>
      <c r="C31" s="85"/>
      <c r="D31" s="85"/>
      <c r="E31" s="90">
        <f t="shared" si="2"/>
        <v>0</v>
      </c>
      <c r="F31" s="95"/>
      <c r="G31" s="95"/>
      <c r="H31" s="167"/>
    </row>
    <row r="32" spans="2:10" ht="25.5" customHeight="1" thickBot="1" x14ac:dyDescent="0.2">
      <c r="B32" s="131" t="str">
        <f>'Mon-Day 1-S2'!B32</f>
        <v>Block 9</v>
      </c>
      <c r="C32" s="93"/>
      <c r="D32" s="93"/>
      <c r="E32" s="89">
        <f t="shared" si="2"/>
        <v>0</v>
      </c>
      <c r="F32" s="96">
        <f>E32</f>
        <v>0</v>
      </c>
      <c r="G32" s="164"/>
      <c r="H32" s="95"/>
    </row>
    <row r="33" spans="2:10" ht="25.5" customHeight="1" thickBot="1" x14ac:dyDescent="0.2">
      <c r="B33" s="125" t="str">
        <f>'Mon-Day 1-S2'!B33</f>
        <v>Transition/Break</v>
      </c>
      <c r="C33" s="85"/>
      <c r="D33" s="85"/>
      <c r="E33" s="90">
        <f t="shared" si="2"/>
        <v>0</v>
      </c>
      <c r="F33" s="95"/>
      <c r="G33" s="95"/>
      <c r="H33" s="167"/>
    </row>
    <row r="34" spans="2:10" ht="25.5" customHeight="1" thickBot="1" x14ac:dyDescent="0.2">
      <c r="B34" s="131" t="str">
        <f>'Mon-Day 1-S2'!B34</f>
        <v>Block 10</v>
      </c>
      <c r="C34" s="93"/>
      <c r="D34" s="93"/>
      <c r="E34" s="89">
        <f t="shared" si="2"/>
        <v>0</v>
      </c>
      <c r="F34" s="96">
        <f>E34</f>
        <v>0</v>
      </c>
      <c r="G34" s="164"/>
      <c r="H34" s="95"/>
    </row>
    <row r="35" spans="2:10" ht="25.5" customHeight="1" thickBot="1" x14ac:dyDescent="0.2">
      <c r="B35" s="125" t="str">
        <f>'Mon-Day 1-S2'!B35</f>
        <v>Transition/Break</v>
      </c>
      <c r="C35" s="85"/>
      <c r="D35" s="85"/>
      <c r="E35" s="90">
        <f t="shared" si="2"/>
        <v>0</v>
      </c>
      <c r="F35" s="95"/>
      <c r="G35" s="95"/>
      <c r="H35" s="167"/>
      <c r="I35" s="7"/>
      <c r="J35" s="7"/>
    </row>
    <row r="36" spans="2:10" ht="32.25" customHeight="1" thickBot="1" x14ac:dyDescent="0.2">
      <c r="B36" s="128" t="str">
        <f>'Mon-Day 1-S2'!B36</f>
        <v>After School Supervision</v>
      </c>
      <c r="C36" s="87"/>
      <c r="D36" s="87"/>
      <c r="E36" s="91">
        <f t="shared" si="2"/>
        <v>0</v>
      </c>
      <c r="F36" s="165"/>
      <c r="G36" s="165"/>
      <c r="H36" s="169"/>
      <c r="I36" s="7"/>
      <c r="J36" s="7"/>
    </row>
    <row r="37" spans="2:10" ht="29.25" customHeight="1" thickTop="1" thickBot="1" x14ac:dyDescent="0.2">
      <c r="B37" s="45"/>
      <c r="C37" s="46"/>
      <c r="D37" s="47"/>
      <c r="E37" s="88"/>
      <c r="F37" s="83">
        <f>F6+F8+F10+F14+F16+F21+F26+F30+F32+F34</f>
        <v>0</v>
      </c>
      <c r="G37" s="166">
        <f>G6+G8+G10+G14+G16+G21+G26+G30+G32+G34</f>
        <v>0</v>
      </c>
      <c r="H37" s="94">
        <f>H4+H5+H7+H9+H11+H12+H13+H15+H17+H18+H19+H20+H22+H23+H24+H25+H27+H28+H29+H31+H33+H35+H36</f>
        <v>0</v>
      </c>
      <c r="I37" s="7"/>
      <c r="J37" s="7"/>
    </row>
    <row r="38" spans="2:10" ht="48" customHeight="1" thickBot="1" x14ac:dyDescent="0.2">
      <c r="B38" s="130" t="s">
        <v>49</v>
      </c>
      <c r="C38" s="83">
        <f>(F6+F8+F10+F14+F16+F21+F26+F30+F32+F34)</f>
        <v>0</v>
      </c>
      <c r="D38" s="34" t="s">
        <v>50</v>
      </c>
      <c r="E38" s="94">
        <f>G37+H37</f>
        <v>0</v>
      </c>
      <c r="F38" s="95"/>
      <c r="G38" s="95"/>
      <c r="H38" s="95"/>
    </row>
  </sheetData>
  <sheetProtection formatColumns="0"/>
  <mergeCells count="2">
    <mergeCell ref="G1:H1"/>
    <mergeCell ref="G2:H2"/>
  </mergeCells>
  <dataValidations count="4">
    <dataValidation type="whole" allowBlank="1" showInputMessage="1" showErrorMessage="1" error="This cell requires you to enter the amount of time you were assigned in this block.  You must use this format: 0:XX, where XX is the number of minutes." prompt="Enter time as follows: XX, where XX is the minutes of prep time." sqref="G30 G26 G34 G32 G21 G14 G10 G8 G6 G16" xr:uid="{00000000-0002-0000-0B00-000000000000}">
      <formula1>0</formula1>
      <formula2>120</formula2>
    </dataValidation>
    <dataValidation allowBlank="1" showInputMessage="1" showErrorMessage="1" prompt="adsfa" sqref="I1" xr:uid="{00000000-0002-0000-0B00-000001000000}"/>
    <dataValidation allowBlank="1" showInputMessage="1" showErrorMessage="1" error="This cell requires you to enter the amount of time you were assigned in this block.  You must use this format: 0:XX, where XX is the number of minutes." prompt="Enter time as follows: XX, where XX is the minutes of prep time." sqref="F32 F26 F34 F30 F6 F16 F14 F21 F8 F10" xr:uid="{00000000-0002-0000-0B00-000002000000}"/>
    <dataValidation type="whole" allowBlank="1" showInputMessage="1" showErrorMessage="1" error="This cell requires you to enter the amount of time you were assigned in this block.  You must use this format: 0:XX, where XX is the number of minutes." prompt="If you are assigned this time, enter the time as follows: XX, where XX is the minutes of assigned time." sqref="H22:H25 H35:H36 H27:H29 H31 H33 H4:H5 H7 H9 H17:H20 H11:H13 H15" xr:uid="{00000000-0002-0000-0B00-000003000000}">
      <formula1>0</formula1>
      <formula2>120</formula2>
    </dataValidation>
  </dataValidations>
  <hyperlinks>
    <hyperlink ref="G1" location="'Hours Summary'!A1" display="Return to Main" xr:uid="{00000000-0004-0000-0B00-000000000000}"/>
  </hyperlinks>
  <printOptions horizontalCentered="1"/>
  <pageMargins left="0.25" right="0.25" top="0.75" bottom="0.75" header="0.3" footer="0.3"/>
  <pageSetup orientation="portrait"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14999847407452621"/>
    <pageSetUpPr autoPageBreaks="0" fitToPage="1"/>
  </sheetPr>
  <dimension ref="B1:K38"/>
  <sheetViews>
    <sheetView showGridLines="0" zoomScale="80" zoomScaleNormal="80" workbookViewId="0">
      <pane xSplit="8" ySplit="3" topLeftCell="I21" activePane="bottomRight" state="frozen"/>
      <selection pane="topRight" activeCell="H1" sqref="H1"/>
      <selection pane="bottomLeft" activeCell="A4" sqref="A4"/>
      <selection pane="bottomRight" activeCell="C4" sqref="C4:D36"/>
    </sheetView>
  </sheetViews>
  <sheetFormatPr baseColWidth="10" defaultColWidth="8.83203125" defaultRowHeight="25.5" customHeight="1" thickBottom="1" x14ac:dyDescent="0.2"/>
  <cols>
    <col min="1" max="1" width="2.1640625" customWidth="1"/>
    <col min="2" max="2" width="22.1640625" customWidth="1"/>
    <col min="3" max="3" width="13.83203125" customWidth="1"/>
    <col min="4" max="5" width="17.1640625" customWidth="1"/>
    <col min="6" max="6" width="15.83203125" customWidth="1"/>
    <col min="7" max="7" width="10.83203125" customWidth="1"/>
    <col min="8" max="8" width="12.1640625" customWidth="1"/>
    <col min="9" max="9" width="14.1640625" customWidth="1"/>
    <col min="10" max="10" width="18.83203125" customWidth="1"/>
    <col min="11" max="11" width="2.1640625" customWidth="1"/>
  </cols>
  <sheetData>
    <row r="1" spans="2:11" ht="62.25" customHeight="1" thickBot="1" x14ac:dyDescent="0.4">
      <c r="B1" s="151" t="s">
        <v>103</v>
      </c>
      <c r="C1" s="1"/>
      <c r="E1" s="48" t="s">
        <v>51</v>
      </c>
      <c r="F1" s="49">
        <f>C2+F2</f>
        <v>0</v>
      </c>
      <c r="G1" s="453" t="s">
        <v>20</v>
      </c>
      <c r="H1" s="454"/>
      <c r="I1" s="132"/>
    </row>
    <row r="2" spans="2:11" ht="70.5" customHeight="1" thickBot="1" x14ac:dyDescent="0.25">
      <c r="B2" s="35" t="s">
        <v>40</v>
      </c>
      <c r="C2" s="38">
        <f>C38</f>
        <v>0</v>
      </c>
      <c r="D2" s="36" t="s">
        <v>18</v>
      </c>
      <c r="E2" s="37" t="s">
        <v>41</v>
      </c>
      <c r="F2" s="39">
        <f>E38</f>
        <v>0</v>
      </c>
      <c r="G2" s="455" t="s">
        <v>18</v>
      </c>
      <c r="H2" s="456"/>
      <c r="I2" s="8"/>
      <c r="J2" s="3"/>
    </row>
    <row r="3" spans="2:11" ht="32.25" customHeight="1" thickBot="1" x14ac:dyDescent="0.25">
      <c r="B3" s="44" t="s">
        <v>3</v>
      </c>
      <c r="C3" s="51" t="s">
        <v>1</v>
      </c>
      <c r="D3" s="51" t="s">
        <v>2</v>
      </c>
      <c r="E3" s="51" t="s">
        <v>16</v>
      </c>
      <c r="F3" s="104" t="s">
        <v>21</v>
      </c>
      <c r="G3" s="52" t="s">
        <v>111</v>
      </c>
      <c r="H3" s="168" t="s">
        <v>48</v>
      </c>
      <c r="I3" s="2"/>
      <c r="J3" s="3"/>
    </row>
    <row r="4" spans="2:11" ht="25.5" customHeight="1" thickBot="1" x14ac:dyDescent="0.2">
      <c r="B4" s="125" t="s">
        <v>72</v>
      </c>
      <c r="C4" s="85"/>
      <c r="D4" s="85"/>
      <c r="E4" s="90">
        <f t="shared" ref="E4:E13" si="0">IFERROR((D4-C4)*24*60,0)</f>
        <v>0</v>
      </c>
      <c r="F4" s="95"/>
      <c r="G4" s="95"/>
      <c r="H4" s="167"/>
      <c r="I4" s="4"/>
      <c r="J4" s="5"/>
      <c r="K4" t="s">
        <v>0</v>
      </c>
    </row>
    <row r="5" spans="2:11" ht="25.5" customHeight="1" thickBot="1" x14ac:dyDescent="0.2">
      <c r="B5" s="126" t="s">
        <v>59</v>
      </c>
      <c r="C5" s="86"/>
      <c r="D5" s="86"/>
      <c r="E5" s="90">
        <f t="shared" si="0"/>
        <v>0</v>
      </c>
      <c r="F5" s="95"/>
      <c r="G5" s="95"/>
      <c r="H5" s="167"/>
      <c r="I5" s="6"/>
      <c r="J5" s="6"/>
      <c r="K5" t="s">
        <v>0</v>
      </c>
    </row>
    <row r="6" spans="2:11" ht="25.5" customHeight="1" thickBot="1" x14ac:dyDescent="0.2">
      <c r="B6" s="127" t="s">
        <v>4</v>
      </c>
      <c r="C6" s="84"/>
      <c r="D6" s="84"/>
      <c r="E6" s="89">
        <f t="shared" si="0"/>
        <v>0</v>
      </c>
      <c r="F6" s="96">
        <f>E6</f>
        <v>0</v>
      </c>
      <c r="G6" s="164"/>
      <c r="H6" s="95"/>
      <c r="I6" s="7"/>
      <c r="J6" s="7"/>
    </row>
    <row r="7" spans="2:11" ht="25.5" customHeight="1" thickBot="1" x14ac:dyDescent="0.2">
      <c r="B7" s="126" t="s">
        <v>7</v>
      </c>
      <c r="C7" s="86"/>
      <c r="D7" s="86"/>
      <c r="E7" s="90">
        <f t="shared" si="0"/>
        <v>0</v>
      </c>
      <c r="F7" s="95"/>
      <c r="G7" s="95"/>
      <c r="H7" s="167"/>
      <c r="I7" s="7"/>
      <c r="J7" s="7"/>
    </row>
    <row r="8" spans="2:11" ht="25.5" customHeight="1" thickBot="1" x14ac:dyDescent="0.2">
      <c r="B8" s="127" t="s">
        <v>5</v>
      </c>
      <c r="C8" s="84"/>
      <c r="D8" s="84"/>
      <c r="E8" s="89">
        <f t="shared" si="0"/>
        <v>0</v>
      </c>
      <c r="F8" s="96">
        <f>E8</f>
        <v>0</v>
      </c>
      <c r="G8" s="164"/>
      <c r="H8" s="95"/>
      <c r="I8" s="7"/>
      <c r="J8" s="7"/>
    </row>
    <row r="9" spans="2:11" ht="25.5" customHeight="1" thickBot="1" x14ac:dyDescent="0.2">
      <c r="B9" s="126" t="s">
        <v>7</v>
      </c>
      <c r="C9" s="86"/>
      <c r="D9" s="86"/>
      <c r="E9" s="90">
        <f t="shared" si="0"/>
        <v>0</v>
      </c>
      <c r="F9" s="95"/>
      <c r="G9" s="95"/>
      <c r="H9" s="167"/>
      <c r="I9" s="7"/>
      <c r="J9" s="7"/>
    </row>
    <row r="10" spans="2:11" ht="25.5" customHeight="1" thickBot="1" x14ac:dyDescent="0.2">
      <c r="B10" s="127" t="s">
        <v>6</v>
      </c>
      <c r="C10" s="84"/>
      <c r="D10" s="84"/>
      <c r="E10" s="89">
        <f t="shared" si="0"/>
        <v>0</v>
      </c>
      <c r="F10" s="96">
        <f>E10</f>
        <v>0</v>
      </c>
      <c r="G10" s="164"/>
      <c r="H10" s="95"/>
      <c r="I10" s="7"/>
      <c r="J10" s="7"/>
    </row>
    <row r="11" spans="2:11" ht="25.5" customHeight="1" thickBot="1" x14ac:dyDescent="0.2">
      <c r="B11" s="126" t="s">
        <v>7</v>
      </c>
      <c r="C11" s="86"/>
      <c r="D11" s="86"/>
      <c r="E11" s="90">
        <f t="shared" si="0"/>
        <v>0</v>
      </c>
      <c r="F11" s="95"/>
      <c r="G11" s="95"/>
      <c r="H11" s="167"/>
      <c r="I11" s="7"/>
      <c r="J11" s="7"/>
    </row>
    <row r="12" spans="2:11" ht="36" customHeight="1" thickBot="1" x14ac:dyDescent="0.2">
      <c r="B12" s="126" t="s">
        <v>73</v>
      </c>
      <c r="C12" s="86"/>
      <c r="D12" s="86"/>
      <c r="E12" s="90">
        <f t="shared" si="0"/>
        <v>0</v>
      </c>
      <c r="F12" s="95"/>
      <c r="G12" s="95"/>
      <c r="H12" s="167"/>
      <c r="I12" s="7"/>
      <c r="J12" s="7"/>
    </row>
    <row r="13" spans="2:11" ht="25.5" customHeight="1" thickBot="1" x14ac:dyDescent="0.2">
      <c r="B13" s="126" t="s">
        <v>7</v>
      </c>
      <c r="C13" s="86"/>
      <c r="D13" s="86"/>
      <c r="E13" s="90">
        <f t="shared" si="0"/>
        <v>0</v>
      </c>
      <c r="F13" s="95"/>
      <c r="G13" s="95"/>
      <c r="H13" s="167"/>
      <c r="I13" s="7"/>
      <c r="J13" s="7"/>
    </row>
    <row r="14" spans="2:11" ht="25.5" customHeight="1" thickBot="1" x14ac:dyDescent="0.2">
      <c r="B14" s="127" t="s">
        <v>136</v>
      </c>
      <c r="C14" s="84"/>
      <c r="D14" s="84"/>
      <c r="E14" s="89">
        <f>IFERROR((D14-C14)*24*60,0)</f>
        <v>0</v>
      </c>
      <c r="F14" s="96">
        <f>E14</f>
        <v>0</v>
      </c>
      <c r="G14" s="164"/>
      <c r="H14" s="95"/>
      <c r="I14" s="7"/>
      <c r="J14" s="7"/>
    </row>
    <row r="15" spans="2:11" ht="25.5" customHeight="1" thickBot="1" x14ac:dyDescent="0.2">
      <c r="B15" s="126" t="s">
        <v>7</v>
      </c>
      <c r="C15" s="86"/>
      <c r="D15" s="86"/>
      <c r="E15" s="90">
        <f>IFERROR((D15-C15)*24*60,0)</f>
        <v>0</v>
      </c>
      <c r="F15" s="95"/>
      <c r="G15" s="95"/>
      <c r="H15" s="167"/>
      <c r="I15" s="7"/>
      <c r="J15" s="7"/>
    </row>
    <row r="16" spans="2:11" ht="25.5" customHeight="1" thickBot="1" x14ac:dyDescent="0.2">
      <c r="B16" s="127" t="s">
        <v>74</v>
      </c>
      <c r="C16" s="84"/>
      <c r="D16" s="84"/>
      <c r="E16" s="89">
        <f>IFERROR((D16-C16)*24*60,0)</f>
        <v>0</v>
      </c>
      <c r="F16" s="96">
        <f>E16</f>
        <v>0</v>
      </c>
      <c r="G16" s="164"/>
      <c r="H16" s="95"/>
      <c r="I16" s="7"/>
      <c r="J16" s="7"/>
    </row>
    <row r="17" spans="2:10" ht="25.5" customHeight="1" thickBot="1" x14ac:dyDescent="0.2">
      <c r="B17" s="126" t="s">
        <v>7</v>
      </c>
      <c r="C17" s="86"/>
      <c r="D17" s="86"/>
      <c r="E17" s="90">
        <f t="shared" ref="E17:E22" si="1">IFERROR((D17-C17)*24*60,0)</f>
        <v>0</v>
      </c>
      <c r="F17" s="95"/>
      <c r="G17" s="95"/>
      <c r="H17" s="167"/>
      <c r="I17" s="7"/>
      <c r="J17" s="7"/>
    </row>
    <row r="18" spans="2:10" ht="25.5" customHeight="1" thickBot="1" x14ac:dyDescent="0.2">
      <c r="B18" s="126" t="s">
        <v>9</v>
      </c>
      <c r="C18" s="86"/>
      <c r="D18" s="86"/>
      <c r="E18" s="90">
        <f t="shared" si="1"/>
        <v>0</v>
      </c>
      <c r="F18" s="95"/>
      <c r="G18" s="95"/>
      <c r="H18" s="167"/>
    </row>
    <row r="19" spans="2:10" ht="36" customHeight="1" thickBot="1" x14ac:dyDescent="0.2">
      <c r="B19" s="126" t="s">
        <v>17</v>
      </c>
      <c r="C19" s="86"/>
      <c r="D19" s="86"/>
      <c r="E19" s="90">
        <f t="shared" si="1"/>
        <v>0</v>
      </c>
      <c r="F19" s="95"/>
      <c r="G19" s="95"/>
      <c r="H19" s="167"/>
    </row>
    <row r="20" spans="2:10" ht="25.5" customHeight="1" thickBot="1" x14ac:dyDescent="0.2">
      <c r="B20" s="126" t="s">
        <v>7</v>
      </c>
      <c r="C20" s="86"/>
      <c r="D20" s="86"/>
      <c r="E20" s="90">
        <f t="shared" si="1"/>
        <v>0</v>
      </c>
      <c r="F20" s="95"/>
      <c r="G20" s="95"/>
      <c r="H20" s="167"/>
    </row>
    <row r="21" spans="2:10" ht="25.5" customHeight="1" thickBot="1" x14ac:dyDescent="0.2">
      <c r="B21" s="127" t="s">
        <v>8</v>
      </c>
      <c r="C21" s="84"/>
      <c r="D21" s="84"/>
      <c r="E21" s="89">
        <f t="shared" si="1"/>
        <v>0</v>
      </c>
      <c r="F21" s="96">
        <f>E21</f>
        <v>0</v>
      </c>
      <c r="G21" s="164"/>
      <c r="H21" s="95"/>
    </row>
    <row r="22" spans="2:10" ht="25.5" customHeight="1" thickBot="1" x14ac:dyDescent="0.2">
      <c r="B22" s="126" t="s">
        <v>7</v>
      </c>
      <c r="C22" s="86"/>
      <c r="D22" s="86"/>
      <c r="E22" s="90">
        <f t="shared" si="1"/>
        <v>0</v>
      </c>
      <c r="F22" s="95"/>
      <c r="G22" s="95"/>
      <c r="H22" s="167"/>
    </row>
    <row r="23" spans="2:10" ht="29.25" customHeight="1" thickBot="1" x14ac:dyDescent="0.2">
      <c r="B23" s="125" t="str">
        <f>'Mon-Day 1-S2'!B23</f>
        <v>Lunch Supervision</v>
      </c>
      <c r="C23" s="85"/>
      <c r="D23" s="85"/>
      <c r="E23" s="90">
        <f t="shared" ref="E23:E36" si="2">IFERROR((D23-C23)*24*60,0)</f>
        <v>0</v>
      </c>
      <c r="F23" s="95"/>
      <c r="G23" s="95"/>
      <c r="H23" s="167"/>
    </row>
    <row r="24" spans="2:10" ht="36.75" customHeight="1" thickBot="1" x14ac:dyDescent="0.2">
      <c r="B24" s="125" t="str">
        <f>'Mon-Day 1-S2'!B24</f>
        <v>Lunch Recess Supervision</v>
      </c>
      <c r="C24" s="85"/>
      <c r="D24" s="85"/>
      <c r="E24" s="90">
        <f t="shared" si="2"/>
        <v>0</v>
      </c>
      <c r="F24" s="95"/>
      <c r="G24" s="95"/>
      <c r="H24" s="167"/>
    </row>
    <row r="25" spans="2:10" ht="25.5" customHeight="1" thickBot="1" x14ac:dyDescent="0.2">
      <c r="B25" s="125" t="str">
        <f>'Mon-Day 1-S2'!B25</f>
        <v>Transition/Break</v>
      </c>
      <c r="C25" s="85"/>
      <c r="D25" s="85"/>
      <c r="E25" s="90">
        <f t="shared" si="2"/>
        <v>0</v>
      </c>
      <c r="F25" s="95"/>
      <c r="G25" s="95"/>
      <c r="H25" s="167"/>
    </row>
    <row r="26" spans="2:10" ht="25.5" customHeight="1" thickBot="1" x14ac:dyDescent="0.2">
      <c r="B26" s="131" t="str">
        <f>'Mon-Day 1-S2'!B26</f>
        <v>Block 7</v>
      </c>
      <c r="C26" s="93"/>
      <c r="D26" s="93"/>
      <c r="E26" s="89">
        <f t="shared" si="2"/>
        <v>0</v>
      </c>
      <c r="F26" s="96">
        <f>E26</f>
        <v>0</v>
      </c>
      <c r="G26" s="164"/>
      <c r="H26" s="95"/>
    </row>
    <row r="27" spans="2:10" ht="25.5" customHeight="1" thickBot="1" x14ac:dyDescent="0.2">
      <c r="B27" s="125" t="str">
        <f>'Mon-Day 1-S2'!B27</f>
        <v>Transition/Break</v>
      </c>
      <c r="C27" s="85"/>
      <c r="D27" s="85"/>
      <c r="E27" s="90">
        <f t="shared" si="2"/>
        <v>0</v>
      </c>
      <c r="F27" s="95"/>
      <c r="G27" s="95"/>
      <c r="H27" s="167"/>
    </row>
    <row r="28" spans="2:10" ht="35.25" customHeight="1" thickBot="1" x14ac:dyDescent="0.2">
      <c r="B28" s="125" t="str">
        <f>'Mon-Day 1-S2'!B28</f>
        <v>PM Recess Supervision</v>
      </c>
      <c r="C28" s="85"/>
      <c r="D28" s="85"/>
      <c r="E28" s="90">
        <f t="shared" si="2"/>
        <v>0</v>
      </c>
      <c r="F28" s="95"/>
      <c r="G28" s="95"/>
      <c r="H28" s="167"/>
    </row>
    <row r="29" spans="2:10" ht="25.5" customHeight="1" thickBot="1" x14ac:dyDescent="0.2">
      <c r="B29" s="125" t="str">
        <f>'Mon-Day 1-S2'!B29</f>
        <v>Transition/Break</v>
      </c>
      <c r="C29" s="85"/>
      <c r="D29" s="85"/>
      <c r="E29" s="90">
        <f t="shared" si="2"/>
        <v>0</v>
      </c>
      <c r="F29" s="95"/>
      <c r="G29" s="95"/>
      <c r="H29" s="167"/>
    </row>
    <row r="30" spans="2:10" ht="28.5" customHeight="1" thickBot="1" x14ac:dyDescent="0.2">
      <c r="B30" s="131" t="str">
        <f>'Mon-Day 1-S2'!B30</f>
        <v>Block 8</v>
      </c>
      <c r="C30" s="93"/>
      <c r="D30" s="93"/>
      <c r="E30" s="89">
        <f t="shared" si="2"/>
        <v>0</v>
      </c>
      <c r="F30" s="96">
        <f>E30</f>
        <v>0</v>
      </c>
      <c r="G30" s="164"/>
      <c r="H30" s="95"/>
    </row>
    <row r="31" spans="2:10" ht="25.5" customHeight="1" thickBot="1" x14ac:dyDescent="0.2">
      <c r="B31" s="125" t="str">
        <f>'Mon-Day 1-S2'!B31</f>
        <v>Transition/Break</v>
      </c>
      <c r="C31" s="85"/>
      <c r="D31" s="85"/>
      <c r="E31" s="90">
        <f t="shared" si="2"/>
        <v>0</v>
      </c>
      <c r="F31" s="95"/>
      <c r="G31" s="95"/>
      <c r="H31" s="167"/>
    </row>
    <row r="32" spans="2:10" ht="25.5" customHeight="1" thickBot="1" x14ac:dyDescent="0.2">
      <c r="B32" s="131" t="str">
        <f>'Mon-Day 1-S2'!B32</f>
        <v>Block 9</v>
      </c>
      <c r="C32" s="93"/>
      <c r="D32" s="93"/>
      <c r="E32" s="89">
        <f t="shared" si="2"/>
        <v>0</v>
      </c>
      <c r="F32" s="96">
        <f>E32</f>
        <v>0</v>
      </c>
      <c r="G32" s="164"/>
      <c r="H32" s="95"/>
    </row>
    <row r="33" spans="2:10" ht="25.5" customHeight="1" thickBot="1" x14ac:dyDescent="0.2">
      <c r="B33" s="125" t="str">
        <f>'Mon-Day 1-S2'!B33</f>
        <v>Transition/Break</v>
      </c>
      <c r="C33" s="85"/>
      <c r="D33" s="85"/>
      <c r="E33" s="90">
        <f t="shared" si="2"/>
        <v>0</v>
      </c>
      <c r="F33" s="95"/>
      <c r="G33" s="95"/>
      <c r="H33" s="167"/>
    </row>
    <row r="34" spans="2:10" ht="25.5" customHeight="1" thickBot="1" x14ac:dyDescent="0.2">
      <c r="B34" s="131" t="str">
        <f>'Mon-Day 1-S2'!B34</f>
        <v>Block 10</v>
      </c>
      <c r="C34" s="93"/>
      <c r="D34" s="93"/>
      <c r="E34" s="89">
        <f t="shared" si="2"/>
        <v>0</v>
      </c>
      <c r="F34" s="96">
        <f>E34</f>
        <v>0</v>
      </c>
      <c r="G34" s="164"/>
      <c r="H34" s="95"/>
    </row>
    <row r="35" spans="2:10" ht="25.5" customHeight="1" thickBot="1" x14ac:dyDescent="0.2">
      <c r="B35" s="125" t="str">
        <f>'Mon-Day 1-S2'!B35</f>
        <v>Transition/Break</v>
      </c>
      <c r="C35" s="85"/>
      <c r="D35" s="85"/>
      <c r="E35" s="90">
        <f t="shared" si="2"/>
        <v>0</v>
      </c>
      <c r="F35" s="95"/>
      <c r="G35" s="95"/>
      <c r="H35" s="167"/>
      <c r="I35" s="7"/>
      <c r="J35" s="7"/>
    </row>
    <row r="36" spans="2:10" ht="36" customHeight="1" thickBot="1" x14ac:dyDescent="0.2">
      <c r="B36" s="128" t="str">
        <f>'Mon-Day 1-S2'!B36</f>
        <v>After School Supervision</v>
      </c>
      <c r="C36" s="87"/>
      <c r="D36" s="87"/>
      <c r="E36" s="91">
        <f t="shared" si="2"/>
        <v>0</v>
      </c>
      <c r="F36" s="165"/>
      <c r="G36" s="165"/>
      <c r="H36" s="169"/>
      <c r="I36" s="7"/>
      <c r="J36" s="7"/>
    </row>
    <row r="37" spans="2:10" ht="29.25" customHeight="1" thickTop="1" thickBot="1" x14ac:dyDescent="0.2">
      <c r="B37" s="45"/>
      <c r="C37" s="46"/>
      <c r="D37" s="47"/>
      <c r="E37" s="88"/>
      <c r="F37" s="83">
        <f>F6+F8+F10+F14+F16+F21+F26+F30+F32+F34</f>
        <v>0</v>
      </c>
      <c r="G37" s="166">
        <f>G6+G8+G10+G14+G16+G21+G26+G30+G32+G34</f>
        <v>0</v>
      </c>
      <c r="H37" s="94">
        <f>H4+H5+H7+H9+H11+H12+H13+H15+H17+H18+H19+H20+H22+H23+H24+H25+H27+H28+H29+H31+H33+H35+H36</f>
        <v>0</v>
      </c>
      <c r="I37" s="7"/>
      <c r="J37" s="7"/>
    </row>
    <row r="38" spans="2:10" ht="50.25" customHeight="1" thickBot="1" x14ac:dyDescent="0.2">
      <c r="B38" s="130" t="s">
        <v>49</v>
      </c>
      <c r="C38" s="83">
        <f>(F6+F8+F10+F14+F16+F21+F26+F30+F32+F34)</f>
        <v>0</v>
      </c>
      <c r="D38" s="34" t="s">
        <v>50</v>
      </c>
      <c r="E38" s="94">
        <f>G37+H37</f>
        <v>0</v>
      </c>
      <c r="F38" s="95"/>
      <c r="G38" s="95"/>
      <c r="H38" s="95"/>
    </row>
  </sheetData>
  <sheetProtection formatColumns="0"/>
  <mergeCells count="2">
    <mergeCell ref="G1:H1"/>
    <mergeCell ref="G2:H2"/>
  </mergeCells>
  <dataValidations count="4">
    <dataValidation type="whole" allowBlank="1" showInputMessage="1" showErrorMessage="1" error="This cell requires you to enter the amount of time you were assigned in this block.  You must use this format: 0:XX, where XX is the number of minutes." prompt="Enter time as follows: XX, where XX is the minutes of prep time." sqref="G30 G26 G34 G32 G21 G14 G10 G8 G6 G16" xr:uid="{00000000-0002-0000-0C00-000000000000}">
      <formula1>0</formula1>
      <formula2>120</formula2>
    </dataValidation>
    <dataValidation allowBlank="1" showInputMessage="1" showErrorMessage="1" prompt="adsfa" sqref="I1" xr:uid="{00000000-0002-0000-0C00-000001000000}"/>
    <dataValidation allowBlank="1" showInputMessage="1" showErrorMessage="1" error="This cell requires you to enter the amount of time you were assigned in this block.  You must use this format: 0:XX, where XX is the number of minutes." prompt="Enter time as follows: XX, where XX is the minutes of prep time." sqref="F32 F26 F34 F30 F6 F21 F8 F10 F16 F14" xr:uid="{00000000-0002-0000-0C00-000002000000}"/>
    <dataValidation type="whole" allowBlank="1" showInputMessage="1" showErrorMessage="1" error="This cell requires you to enter the amount of time you were assigned in this block.  You must use this format: 0:XX, where XX is the number of minutes." prompt="If you are assigned this time, enter the time as follows: XX, where XX is the minutes of assigned time." sqref="H22:H25 H35:H36 H27:H29 H31 H33 H4:H5 H7 H9 H17:H20 H11:H13 H15" xr:uid="{00000000-0002-0000-0C00-000003000000}">
      <formula1>0</formula1>
      <formula2>120</formula2>
    </dataValidation>
  </dataValidations>
  <hyperlinks>
    <hyperlink ref="G1" location="'Hours Summary'!A1" display="Return to Main" xr:uid="{00000000-0004-0000-0C00-000000000000}"/>
  </hyperlinks>
  <printOptions horizontalCentered="1"/>
  <pageMargins left="0.25" right="0.25" top="0.75" bottom="0.75" header="0.3" footer="0.3"/>
  <pageSetup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0" tint="-0.14999847407452621"/>
    <pageSetUpPr autoPageBreaks="0" fitToPage="1"/>
  </sheetPr>
  <dimension ref="B1:K38"/>
  <sheetViews>
    <sheetView showGridLines="0" zoomScale="80" zoomScaleNormal="80" workbookViewId="0">
      <pane xSplit="8" ySplit="3" topLeftCell="I15" activePane="bottomRight" state="frozen"/>
      <selection pane="topRight" activeCell="H1" sqref="H1"/>
      <selection pane="bottomLeft" activeCell="A4" sqref="A4"/>
      <selection pane="bottomRight" activeCell="C4" sqref="C4:D36"/>
    </sheetView>
  </sheetViews>
  <sheetFormatPr baseColWidth="10" defaultColWidth="8.83203125" defaultRowHeight="25.5" customHeight="1" thickBottom="1" x14ac:dyDescent="0.2"/>
  <cols>
    <col min="1" max="1" width="2.1640625" customWidth="1"/>
    <col min="2" max="2" width="22.83203125" customWidth="1"/>
    <col min="3" max="3" width="13.83203125" customWidth="1"/>
    <col min="4" max="5" width="17.83203125" customWidth="1"/>
    <col min="6" max="6" width="15.83203125" customWidth="1"/>
    <col min="7" max="7" width="10.83203125" customWidth="1"/>
    <col min="8" max="8" width="12.1640625" customWidth="1"/>
    <col min="9" max="9" width="14.1640625" customWidth="1"/>
    <col min="10" max="10" width="18.83203125" customWidth="1"/>
    <col min="11" max="11" width="2.1640625" customWidth="1"/>
  </cols>
  <sheetData>
    <row r="1" spans="2:11" ht="62.25" customHeight="1" thickBot="1" x14ac:dyDescent="0.4">
      <c r="B1" s="152" t="s">
        <v>104</v>
      </c>
      <c r="C1" s="1"/>
      <c r="E1" s="48" t="s">
        <v>51</v>
      </c>
      <c r="F1" s="49">
        <f>C2+F2</f>
        <v>0</v>
      </c>
      <c r="G1" s="453" t="s">
        <v>20</v>
      </c>
      <c r="H1" s="454"/>
      <c r="I1" s="132"/>
    </row>
    <row r="2" spans="2:11" ht="70.5" customHeight="1" thickBot="1" x14ac:dyDescent="0.25">
      <c r="B2" s="35" t="s">
        <v>40</v>
      </c>
      <c r="C2" s="38">
        <f>C38</f>
        <v>0</v>
      </c>
      <c r="D2" s="36" t="s">
        <v>18</v>
      </c>
      <c r="E2" s="37" t="s">
        <v>41</v>
      </c>
      <c r="F2" s="39">
        <f>E38</f>
        <v>0</v>
      </c>
      <c r="G2" s="455" t="s">
        <v>18</v>
      </c>
      <c r="H2" s="456"/>
      <c r="I2" s="8"/>
      <c r="J2" s="3"/>
    </row>
    <row r="3" spans="2:11" ht="32.25" customHeight="1" thickBot="1" x14ac:dyDescent="0.25">
      <c r="B3" s="44" t="s">
        <v>3</v>
      </c>
      <c r="C3" s="51" t="s">
        <v>1</v>
      </c>
      <c r="D3" s="51" t="s">
        <v>2</v>
      </c>
      <c r="E3" s="51" t="s">
        <v>16</v>
      </c>
      <c r="F3" s="104" t="s">
        <v>21</v>
      </c>
      <c r="G3" s="52" t="s">
        <v>111</v>
      </c>
      <c r="H3" s="168" t="s">
        <v>48</v>
      </c>
      <c r="I3" s="2"/>
      <c r="J3" s="3"/>
    </row>
    <row r="4" spans="2:11" ht="25.5" customHeight="1" thickBot="1" x14ac:dyDescent="0.2">
      <c r="B4" s="125" t="s">
        <v>72</v>
      </c>
      <c r="C4" s="85"/>
      <c r="D4" s="85"/>
      <c r="E4" s="90">
        <f t="shared" ref="E4:E13" si="0">IFERROR((D4-C4)*24*60,0)</f>
        <v>0</v>
      </c>
      <c r="F4" s="95"/>
      <c r="G4" s="95"/>
      <c r="H4" s="167"/>
      <c r="I4" s="4"/>
      <c r="J4" s="5"/>
      <c r="K4" t="s">
        <v>0</v>
      </c>
    </row>
    <row r="5" spans="2:11" ht="25.5" customHeight="1" thickBot="1" x14ac:dyDescent="0.2">
      <c r="B5" s="126" t="s">
        <v>59</v>
      </c>
      <c r="C5" s="86"/>
      <c r="D5" s="86"/>
      <c r="E5" s="90">
        <f t="shared" si="0"/>
        <v>0</v>
      </c>
      <c r="F5" s="95"/>
      <c r="G5" s="95"/>
      <c r="H5" s="167"/>
      <c r="I5" s="6"/>
      <c r="J5" s="6"/>
      <c r="K5" t="s">
        <v>0</v>
      </c>
    </row>
    <row r="6" spans="2:11" ht="25.5" customHeight="1" thickBot="1" x14ac:dyDescent="0.2">
      <c r="B6" s="127" t="s">
        <v>4</v>
      </c>
      <c r="C6" s="84"/>
      <c r="D6" s="84"/>
      <c r="E6" s="89">
        <f t="shared" si="0"/>
        <v>0</v>
      </c>
      <c r="F6" s="96">
        <f>E6</f>
        <v>0</v>
      </c>
      <c r="G6" s="164"/>
      <c r="H6" s="95"/>
      <c r="I6" s="7"/>
      <c r="J6" s="7"/>
    </row>
    <row r="7" spans="2:11" ht="25.5" customHeight="1" thickBot="1" x14ac:dyDescent="0.2">
      <c r="B7" s="126" t="s">
        <v>7</v>
      </c>
      <c r="C7" s="86"/>
      <c r="D7" s="86"/>
      <c r="E7" s="90">
        <f t="shared" si="0"/>
        <v>0</v>
      </c>
      <c r="F7" s="95"/>
      <c r="G7" s="95"/>
      <c r="H7" s="167"/>
      <c r="I7" s="7"/>
      <c r="J7" s="7"/>
    </row>
    <row r="8" spans="2:11" ht="25.5" customHeight="1" thickBot="1" x14ac:dyDescent="0.2">
      <c r="B8" s="127" t="s">
        <v>5</v>
      </c>
      <c r="C8" s="84"/>
      <c r="D8" s="84"/>
      <c r="E8" s="89">
        <f t="shared" si="0"/>
        <v>0</v>
      </c>
      <c r="F8" s="96">
        <f>E8</f>
        <v>0</v>
      </c>
      <c r="G8" s="164"/>
      <c r="H8" s="95"/>
      <c r="I8" s="7"/>
      <c r="J8" s="7"/>
    </row>
    <row r="9" spans="2:11" ht="25.5" customHeight="1" thickBot="1" x14ac:dyDescent="0.2">
      <c r="B9" s="126" t="s">
        <v>7</v>
      </c>
      <c r="C9" s="86"/>
      <c r="D9" s="86"/>
      <c r="E9" s="90">
        <f t="shared" si="0"/>
        <v>0</v>
      </c>
      <c r="F9" s="95"/>
      <c r="G9" s="95"/>
      <c r="H9" s="167"/>
      <c r="I9" s="7"/>
      <c r="J9" s="7"/>
    </row>
    <row r="10" spans="2:11" ht="25.5" customHeight="1" thickBot="1" x14ac:dyDescent="0.2">
      <c r="B10" s="127" t="s">
        <v>6</v>
      </c>
      <c r="C10" s="84"/>
      <c r="D10" s="84"/>
      <c r="E10" s="89">
        <f t="shared" si="0"/>
        <v>0</v>
      </c>
      <c r="F10" s="96">
        <f>E10</f>
        <v>0</v>
      </c>
      <c r="G10" s="164"/>
      <c r="H10" s="95"/>
      <c r="I10" s="7"/>
      <c r="J10" s="7"/>
    </row>
    <row r="11" spans="2:11" ht="25.5" customHeight="1" thickBot="1" x14ac:dyDescent="0.2">
      <c r="B11" s="126" t="s">
        <v>7</v>
      </c>
      <c r="C11" s="86"/>
      <c r="D11" s="86"/>
      <c r="E11" s="90">
        <f t="shared" si="0"/>
        <v>0</v>
      </c>
      <c r="F11" s="95"/>
      <c r="G11" s="95"/>
      <c r="H11" s="167"/>
      <c r="I11" s="7"/>
      <c r="J11" s="7"/>
    </row>
    <row r="12" spans="2:11" ht="36" customHeight="1" thickBot="1" x14ac:dyDescent="0.2">
      <c r="B12" s="126" t="s">
        <v>73</v>
      </c>
      <c r="C12" s="86"/>
      <c r="D12" s="86"/>
      <c r="E12" s="90">
        <f t="shared" si="0"/>
        <v>0</v>
      </c>
      <c r="F12" s="95"/>
      <c r="G12" s="95"/>
      <c r="H12" s="167"/>
      <c r="I12" s="7"/>
      <c r="J12" s="7"/>
    </row>
    <row r="13" spans="2:11" ht="25.5" customHeight="1" thickBot="1" x14ac:dyDescent="0.2">
      <c r="B13" s="126" t="s">
        <v>7</v>
      </c>
      <c r="C13" s="86"/>
      <c r="D13" s="86"/>
      <c r="E13" s="90">
        <f t="shared" si="0"/>
        <v>0</v>
      </c>
      <c r="F13" s="95"/>
      <c r="G13" s="95"/>
      <c r="H13" s="167"/>
      <c r="I13" s="7"/>
      <c r="J13" s="7"/>
    </row>
    <row r="14" spans="2:11" ht="25.5" customHeight="1" thickBot="1" x14ac:dyDescent="0.2">
      <c r="B14" s="127" t="s">
        <v>136</v>
      </c>
      <c r="C14" s="84"/>
      <c r="D14" s="84"/>
      <c r="E14" s="89">
        <f>IFERROR((D14-C14)*24*60,0)</f>
        <v>0</v>
      </c>
      <c r="F14" s="96">
        <f>E14</f>
        <v>0</v>
      </c>
      <c r="G14" s="164"/>
      <c r="H14" s="95"/>
      <c r="I14" s="7"/>
      <c r="J14" s="7"/>
    </row>
    <row r="15" spans="2:11" ht="25.5" customHeight="1" thickBot="1" x14ac:dyDescent="0.2">
      <c r="B15" s="126" t="s">
        <v>7</v>
      </c>
      <c r="C15" s="86"/>
      <c r="D15" s="86"/>
      <c r="E15" s="90">
        <f>IFERROR((D15-C15)*24*60,0)</f>
        <v>0</v>
      </c>
      <c r="F15" s="95"/>
      <c r="G15" s="95"/>
      <c r="H15" s="167"/>
      <c r="I15" s="7"/>
      <c r="J15" s="7"/>
    </row>
    <row r="16" spans="2:11" ht="25.5" customHeight="1" thickBot="1" x14ac:dyDescent="0.2">
      <c r="B16" s="127" t="s">
        <v>74</v>
      </c>
      <c r="C16" s="84"/>
      <c r="D16" s="84"/>
      <c r="E16" s="89">
        <f>IFERROR((D16-C16)*24*60,0)</f>
        <v>0</v>
      </c>
      <c r="F16" s="96">
        <f>E16</f>
        <v>0</v>
      </c>
      <c r="G16" s="164"/>
      <c r="H16" s="95"/>
      <c r="I16" s="7"/>
      <c r="J16" s="7"/>
    </row>
    <row r="17" spans="2:10" ht="25.5" customHeight="1" thickBot="1" x14ac:dyDescent="0.2">
      <c r="B17" s="126" t="s">
        <v>7</v>
      </c>
      <c r="C17" s="86"/>
      <c r="D17" s="86"/>
      <c r="E17" s="90">
        <f t="shared" ref="E17:E22" si="1">IFERROR((D17-C17)*24*60,0)</f>
        <v>0</v>
      </c>
      <c r="F17" s="95"/>
      <c r="G17" s="95"/>
      <c r="H17" s="167"/>
      <c r="I17" s="7"/>
      <c r="J17" s="7"/>
    </row>
    <row r="18" spans="2:10" ht="25.5" customHeight="1" thickBot="1" x14ac:dyDescent="0.2">
      <c r="B18" s="126" t="s">
        <v>9</v>
      </c>
      <c r="C18" s="86"/>
      <c r="D18" s="86"/>
      <c r="E18" s="90">
        <f t="shared" si="1"/>
        <v>0</v>
      </c>
      <c r="F18" s="95"/>
      <c r="G18" s="95"/>
      <c r="H18" s="167"/>
    </row>
    <row r="19" spans="2:10" ht="36" customHeight="1" thickBot="1" x14ac:dyDescent="0.2">
      <c r="B19" s="126" t="s">
        <v>17</v>
      </c>
      <c r="C19" s="86"/>
      <c r="D19" s="86"/>
      <c r="E19" s="90">
        <f t="shared" si="1"/>
        <v>0</v>
      </c>
      <c r="F19" s="95"/>
      <c r="G19" s="95"/>
      <c r="H19" s="167"/>
    </row>
    <row r="20" spans="2:10" ht="25.5" customHeight="1" thickBot="1" x14ac:dyDescent="0.2">
      <c r="B20" s="126" t="s">
        <v>7</v>
      </c>
      <c r="C20" s="86"/>
      <c r="D20" s="86"/>
      <c r="E20" s="90">
        <f t="shared" si="1"/>
        <v>0</v>
      </c>
      <c r="F20" s="95"/>
      <c r="G20" s="95"/>
      <c r="H20" s="167"/>
    </row>
    <row r="21" spans="2:10" ht="25.5" customHeight="1" thickBot="1" x14ac:dyDescent="0.2">
      <c r="B21" s="127" t="s">
        <v>8</v>
      </c>
      <c r="C21" s="84"/>
      <c r="D21" s="84"/>
      <c r="E21" s="89">
        <f t="shared" si="1"/>
        <v>0</v>
      </c>
      <c r="F21" s="96">
        <f>E21</f>
        <v>0</v>
      </c>
      <c r="G21" s="164"/>
      <c r="H21" s="95"/>
    </row>
    <row r="22" spans="2:10" ht="25.5" customHeight="1" thickBot="1" x14ac:dyDescent="0.2">
      <c r="B22" s="126" t="s">
        <v>7</v>
      </c>
      <c r="C22" s="86"/>
      <c r="D22" s="86"/>
      <c r="E22" s="90">
        <f t="shared" si="1"/>
        <v>0</v>
      </c>
      <c r="F22" s="95"/>
      <c r="G22" s="95"/>
      <c r="H22" s="167"/>
    </row>
    <row r="23" spans="2:10" ht="29.25" customHeight="1" thickBot="1" x14ac:dyDescent="0.2">
      <c r="B23" s="125" t="str">
        <f>'Mon-Day 1-S2'!B23</f>
        <v>Lunch Supervision</v>
      </c>
      <c r="C23" s="85"/>
      <c r="D23" s="85"/>
      <c r="E23" s="90">
        <f t="shared" ref="E23:E36" si="2">IFERROR((D23-C23)*24*60,0)</f>
        <v>0</v>
      </c>
      <c r="F23" s="95"/>
      <c r="G23" s="95"/>
      <c r="H23" s="167"/>
    </row>
    <row r="24" spans="2:10" ht="36" customHeight="1" thickBot="1" x14ac:dyDescent="0.2">
      <c r="B24" s="125" t="str">
        <f>'Mon-Day 1-S2'!B24</f>
        <v>Lunch Recess Supervision</v>
      </c>
      <c r="C24" s="85"/>
      <c r="D24" s="85"/>
      <c r="E24" s="90">
        <f t="shared" si="2"/>
        <v>0</v>
      </c>
      <c r="F24" s="95"/>
      <c r="G24" s="95"/>
      <c r="H24" s="167"/>
    </row>
    <row r="25" spans="2:10" ht="25.5" customHeight="1" thickBot="1" x14ac:dyDescent="0.2">
      <c r="B25" s="125" t="str">
        <f>'Mon-Day 1-S2'!B25</f>
        <v>Transition/Break</v>
      </c>
      <c r="C25" s="85"/>
      <c r="D25" s="85"/>
      <c r="E25" s="90">
        <f t="shared" si="2"/>
        <v>0</v>
      </c>
      <c r="F25" s="95"/>
      <c r="G25" s="95"/>
      <c r="H25" s="167"/>
    </row>
    <row r="26" spans="2:10" ht="25.5" customHeight="1" thickBot="1" x14ac:dyDescent="0.2">
      <c r="B26" s="131" t="str">
        <f>'Mon-Day 1-S2'!B26</f>
        <v>Block 7</v>
      </c>
      <c r="C26" s="93"/>
      <c r="D26" s="93"/>
      <c r="E26" s="89">
        <f t="shared" si="2"/>
        <v>0</v>
      </c>
      <c r="F26" s="96">
        <f>E26</f>
        <v>0</v>
      </c>
      <c r="G26" s="164"/>
      <c r="H26" s="95"/>
    </row>
    <row r="27" spans="2:10" ht="25.5" customHeight="1" thickBot="1" x14ac:dyDescent="0.2">
      <c r="B27" s="125" t="str">
        <f>'Mon-Day 1-S2'!B27</f>
        <v>Transition/Break</v>
      </c>
      <c r="C27" s="85"/>
      <c r="D27" s="85"/>
      <c r="E27" s="90">
        <f t="shared" si="2"/>
        <v>0</v>
      </c>
      <c r="F27" s="95"/>
      <c r="G27" s="95"/>
      <c r="H27" s="167"/>
    </row>
    <row r="28" spans="2:10" ht="36" customHeight="1" thickBot="1" x14ac:dyDescent="0.2">
      <c r="B28" s="125" t="str">
        <f>'Mon-Day 1-S2'!B28</f>
        <v>PM Recess Supervision</v>
      </c>
      <c r="C28" s="85"/>
      <c r="D28" s="85"/>
      <c r="E28" s="90">
        <f t="shared" si="2"/>
        <v>0</v>
      </c>
      <c r="F28" s="95"/>
      <c r="G28" s="95"/>
      <c r="H28" s="167"/>
    </row>
    <row r="29" spans="2:10" ht="25.5" customHeight="1" thickBot="1" x14ac:dyDescent="0.2">
      <c r="B29" s="125" t="str">
        <f>'Mon-Day 1-S2'!B29</f>
        <v>Transition/Break</v>
      </c>
      <c r="C29" s="85"/>
      <c r="D29" s="85"/>
      <c r="E29" s="90">
        <f t="shared" si="2"/>
        <v>0</v>
      </c>
      <c r="F29" s="95"/>
      <c r="G29" s="95"/>
      <c r="H29" s="167"/>
    </row>
    <row r="30" spans="2:10" ht="28.5" customHeight="1" thickBot="1" x14ac:dyDescent="0.2">
      <c r="B30" s="131" t="str">
        <f>'Mon-Day 1-S2'!B30</f>
        <v>Block 8</v>
      </c>
      <c r="C30" s="93"/>
      <c r="D30" s="93"/>
      <c r="E30" s="89">
        <f t="shared" si="2"/>
        <v>0</v>
      </c>
      <c r="F30" s="96">
        <f>E30</f>
        <v>0</v>
      </c>
      <c r="G30" s="164"/>
      <c r="H30" s="95"/>
    </row>
    <row r="31" spans="2:10" ht="25.5" customHeight="1" thickBot="1" x14ac:dyDescent="0.2">
      <c r="B31" s="125" t="str">
        <f>'Mon-Day 1-S2'!B31</f>
        <v>Transition/Break</v>
      </c>
      <c r="C31" s="85"/>
      <c r="D31" s="85"/>
      <c r="E31" s="90">
        <f t="shared" si="2"/>
        <v>0</v>
      </c>
      <c r="F31" s="95"/>
      <c r="G31" s="95"/>
      <c r="H31" s="167"/>
    </row>
    <row r="32" spans="2:10" ht="25.5" customHeight="1" thickBot="1" x14ac:dyDescent="0.2">
      <c r="B32" s="131" t="str">
        <f>'Mon-Day 1-S2'!B32</f>
        <v>Block 9</v>
      </c>
      <c r="C32" s="93"/>
      <c r="D32" s="93"/>
      <c r="E32" s="89">
        <f t="shared" si="2"/>
        <v>0</v>
      </c>
      <c r="F32" s="96">
        <f>E32</f>
        <v>0</v>
      </c>
      <c r="G32" s="164"/>
      <c r="H32" s="95"/>
    </row>
    <row r="33" spans="2:10" ht="25.5" customHeight="1" thickBot="1" x14ac:dyDescent="0.2">
      <c r="B33" s="125" t="str">
        <f>'Mon-Day 1-S2'!B33</f>
        <v>Transition/Break</v>
      </c>
      <c r="C33" s="85"/>
      <c r="D33" s="85"/>
      <c r="E33" s="90">
        <f t="shared" si="2"/>
        <v>0</v>
      </c>
      <c r="F33" s="95"/>
      <c r="G33" s="95"/>
      <c r="H33" s="167"/>
    </row>
    <row r="34" spans="2:10" ht="25.5" customHeight="1" thickBot="1" x14ac:dyDescent="0.2">
      <c r="B34" s="131" t="str">
        <f>'Mon-Day 1-S2'!B34</f>
        <v>Block 10</v>
      </c>
      <c r="C34" s="93"/>
      <c r="D34" s="93"/>
      <c r="E34" s="89">
        <f t="shared" si="2"/>
        <v>0</v>
      </c>
      <c r="F34" s="96">
        <f>E34</f>
        <v>0</v>
      </c>
      <c r="G34" s="164"/>
      <c r="H34" s="95"/>
    </row>
    <row r="35" spans="2:10" ht="25.5" customHeight="1" thickBot="1" x14ac:dyDescent="0.2">
      <c r="B35" s="125" t="str">
        <f>'Mon-Day 1-S2'!B35</f>
        <v>Transition/Break</v>
      </c>
      <c r="C35" s="85"/>
      <c r="D35" s="85"/>
      <c r="E35" s="90">
        <f t="shared" si="2"/>
        <v>0</v>
      </c>
      <c r="F35" s="95"/>
      <c r="G35" s="95"/>
      <c r="H35" s="167"/>
      <c r="I35" s="7"/>
      <c r="J35" s="7"/>
    </row>
    <row r="36" spans="2:10" ht="36" customHeight="1" thickBot="1" x14ac:dyDescent="0.2">
      <c r="B36" s="128" t="str">
        <f>'Mon-Day 1-S2'!B36</f>
        <v>After School Supervision</v>
      </c>
      <c r="C36" s="87"/>
      <c r="D36" s="87"/>
      <c r="E36" s="91">
        <f t="shared" si="2"/>
        <v>0</v>
      </c>
      <c r="F36" s="165"/>
      <c r="G36" s="165"/>
      <c r="H36" s="169"/>
      <c r="I36" s="7"/>
      <c r="J36" s="7"/>
    </row>
    <row r="37" spans="2:10" ht="27" customHeight="1" thickTop="1" thickBot="1" x14ac:dyDescent="0.2">
      <c r="B37" s="45"/>
      <c r="C37" s="46"/>
      <c r="D37" s="47"/>
      <c r="E37" s="88"/>
      <c r="F37" s="83">
        <f>F6+F8+F10+F14+F16+F21+F26+F30+F32+F34</f>
        <v>0</v>
      </c>
      <c r="G37" s="166">
        <f>G6+G8+G10+G14+G16+G21+G26+G30+G32+G34</f>
        <v>0</v>
      </c>
      <c r="H37" s="94">
        <f>H4+H5+H7+H9+H11+H12+H13+H15+H17+H18+H19+H20+H22+H23+H24+H25+H27+H28+H29+H31+H33+H35+H36</f>
        <v>0</v>
      </c>
      <c r="I37" s="7"/>
      <c r="J37" s="7"/>
    </row>
    <row r="38" spans="2:10" ht="51.75" customHeight="1" thickBot="1" x14ac:dyDescent="0.2">
      <c r="B38" s="130" t="s">
        <v>49</v>
      </c>
      <c r="C38" s="83">
        <f>(F6+F8+F10+F14+F16+F21+F26+F30+F32+F34)</f>
        <v>0</v>
      </c>
      <c r="D38" s="34" t="s">
        <v>50</v>
      </c>
      <c r="E38" s="94">
        <f>G37+H37</f>
        <v>0</v>
      </c>
      <c r="F38" s="95"/>
      <c r="G38" s="95"/>
      <c r="H38" s="95"/>
    </row>
  </sheetData>
  <sheetProtection formatColumns="0"/>
  <mergeCells count="2">
    <mergeCell ref="G1:H1"/>
    <mergeCell ref="G2:H2"/>
  </mergeCells>
  <dataValidations count="4">
    <dataValidation type="whole" allowBlank="1" showInputMessage="1" showErrorMessage="1" error="This cell requires you to enter the amount of time you were assigned in this block.  You must use this format: 0:XX, where XX is the number of minutes." prompt="Enter time as follows: XX, where XX is the minutes of prep time." sqref="G30 G26 G34 G32 G21 G14 G10 G8 G6 G16" xr:uid="{00000000-0002-0000-0D00-000000000000}">
      <formula1>0</formula1>
      <formula2>120</formula2>
    </dataValidation>
    <dataValidation allowBlank="1" showInputMessage="1" showErrorMessage="1" prompt="adsfa" sqref="I1" xr:uid="{00000000-0002-0000-0D00-000001000000}"/>
    <dataValidation allowBlank="1" showInputMessage="1" showErrorMessage="1" error="This cell requires you to enter the amount of time you were assigned in this block.  You must use this format: 0:XX, where XX is the number of minutes." prompt="Enter time as follows: XX, where XX is the minutes of prep time." sqref="F32 F26 F34 F30 F6 F16 F8 F10 F14 F21" xr:uid="{00000000-0002-0000-0D00-000002000000}"/>
    <dataValidation type="whole" allowBlank="1" showInputMessage="1" showErrorMessage="1" error="This cell requires you to enter the amount of time you were assigned in this block.  You must use this format: 0:XX, where XX is the number of minutes." prompt="If you are assigned this time, enter the time as follows: XX, where XX is the minutes of assigned time." sqref="H22:H25 H35:H36 H27:H29 H31 H33 H4:H5 H7 H9 H17:H20 H11:H13 H15" xr:uid="{00000000-0002-0000-0D00-000003000000}">
      <formula1>0</formula1>
      <formula2>120</formula2>
    </dataValidation>
  </dataValidations>
  <hyperlinks>
    <hyperlink ref="G1" location="'Hours Summary'!A1" display="Return to Main" xr:uid="{00000000-0004-0000-0D00-000000000000}"/>
  </hyperlinks>
  <printOptions horizontalCentered="1"/>
  <pageMargins left="0.25" right="0.25" top="0.75" bottom="0.75" header="0.3" footer="0.3"/>
  <pageSetup orientation="portrait"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theme="0" tint="-0.14999847407452621"/>
    <pageSetUpPr autoPageBreaks="0" fitToPage="1"/>
  </sheetPr>
  <dimension ref="B1:K38"/>
  <sheetViews>
    <sheetView showGridLines="0" zoomScale="80" zoomScaleNormal="80" workbookViewId="0">
      <pane xSplit="8" ySplit="3" topLeftCell="I17" activePane="bottomRight" state="frozen"/>
      <selection pane="topRight" activeCell="H1" sqref="H1"/>
      <selection pane="bottomLeft" activeCell="A4" sqref="A4"/>
      <selection pane="bottomRight" activeCell="C4" sqref="C4:D36"/>
    </sheetView>
  </sheetViews>
  <sheetFormatPr baseColWidth="10" defaultColWidth="8.83203125" defaultRowHeight="25.5" customHeight="1" thickBottom="1" x14ac:dyDescent="0.2"/>
  <cols>
    <col min="1" max="1" width="2.1640625" customWidth="1"/>
    <col min="2" max="2" width="22.5" customWidth="1"/>
    <col min="3" max="3" width="13.83203125" customWidth="1"/>
    <col min="4" max="4" width="17.83203125" customWidth="1"/>
    <col min="5" max="5" width="17.5" customWidth="1"/>
    <col min="6" max="6" width="15.83203125" customWidth="1"/>
    <col min="7" max="7" width="10.83203125" customWidth="1"/>
    <col min="8" max="8" width="12.1640625" customWidth="1"/>
    <col min="9" max="9" width="14.1640625" customWidth="1"/>
    <col min="10" max="10" width="18.83203125" customWidth="1"/>
    <col min="11" max="11" width="2.1640625" customWidth="1"/>
  </cols>
  <sheetData>
    <row r="1" spans="2:11" ht="62.25" customHeight="1" thickBot="1" x14ac:dyDescent="0.4">
      <c r="B1" s="151" t="s">
        <v>105</v>
      </c>
      <c r="C1" s="1"/>
      <c r="E1" s="48" t="s">
        <v>51</v>
      </c>
      <c r="F1" s="49">
        <f>C2+F2</f>
        <v>0</v>
      </c>
      <c r="G1" s="453" t="s">
        <v>20</v>
      </c>
      <c r="H1" s="454"/>
      <c r="I1" s="132"/>
    </row>
    <row r="2" spans="2:11" ht="70.5" customHeight="1" thickBot="1" x14ac:dyDescent="0.25">
      <c r="B2" s="35" t="s">
        <v>40</v>
      </c>
      <c r="C2" s="38">
        <f>C38</f>
        <v>0</v>
      </c>
      <c r="D2" s="36" t="s">
        <v>18</v>
      </c>
      <c r="E2" s="37" t="s">
        <v>41</v>
      </c>
      <c r="F2" s="39">
        <f>E38</f>
        <v>0</v>
      </c>
      <c r="G2" s="455" t="s">
        <v>18</v>
      </c>
      <c r="H2" s="456"/>
      <c r="I2" s="8"/>
      <c r="J2" s="3"/>
    </row>
    <row r="3" spans="2:11" ht="32.25" customHeight="1" thickBot="1" x14ac:dyDescent="0.25">
      <c r="B3" s="44" t="s">
        <v>3</v>
      </c>
      <c r="C3" s="51" t="s">
        <v>1</v>
      </c>
      <c r="D3" s="51" t="s">
        <v>2</v>
      </c>
      <c r="E3" s="51" t="s">
        <v>16</v>
      </c>
      <c r="F3" s="104" t="s">
        <v>21</v>
      </c>
      <c r="G3" s="52" t="s">
        <v>111</v>
      </c>
      <c r="H3" s="168" t="s">
        <v>48</v>
      </c>
      <c r="I3" s="2"/>
      <c r="J3" s="3"/>
    </row>
    <row r="4" spans="2:11" ht="25.5" customHeight="1" thickBot="1" x14ac:dyDescent="0.2">
      <c r="B4" s="125" t="str">
        <f>'Mon-Day 1-S2'!B4</f>
        <v>AM Supervision</v>
      </c>
      <c r="C4" s="85"/>
      <c r="D4" s="85"/>
      <c r="E4" s="90">
        <f t="shared" ref="E4:E13" si="0">IFERROR((D4-C4)*24*60,0)</f>
        <v>0</v>
      </c>
      <c r="F4" s="95"/>
      <c r="G4" s="95"/>
      <c r="H4" s="167"/>
      <c r="I4" s="4"/>
      <c r="J4" s="5"/>
      <c r="K4" t="s">
        <v>0</v>
      </c>
    </row>
    <row r="5" spans="2:11" ht="25.5" customHeight="1" thickBot="1" x14ac:dyDescent="0.2">
      <c r="B5" s="125" t="str">
        <f>'Mon-Day 1-S2'!B5</f>
        <v>Warning Bell</v>
      </c>
      <c r="C5" s="85"/>
      <c r="D5" s="85"/>
      <c r="E5" s="90">
        <f t="shared" si="0"/>
        <v>0</v>
      </c>
      <c r="F5" s="95"/>
      <c r="G5" s="95"/>
      <c r="H5" s="167"/>
      <c r="I5" s="6"/>
      <c r="J5" s="6"/>
      <c r="K5" t="s">
        <v>0</v>
      </c>
    </row>
    <row r="6" spans="2:11" ht="25.5" customHeight="1" thickBot="1" x14ac:dyDescent="0.2">
      <c r="B6" s="131" t="str">
        <f>'Mon-Day 1-S2'!B6</f>
        <v>Block 1</v>
      </c>
      <c r="C6" s="93"/>
      <c r="D6" s="93"/>
      <c r="E6" s="89">
        <f t="shared" si="0"/>
        <v>0</v>
      </c>
      <c r="F6" s="96">
        <f>E6</f>
        <v>0</v>
      </c>
      <c r="G6" s="164"/>
      <c r="H6" s="95"/>
      <c r="I6" s="7"/>
      <c r="J6" s="7"/>
    </row>
    <row r="7" spans="2:11" ht="25.5" customHeight="1" thickBot="1" x14ac:dyDescent="0.2">
      <c r="B7" s="125" t="str">
        <f>'Mon-Day 1-S2'!B7</f>
        <v>Transition/Break</v>
      </c>
      <c r="C7" s="85"/>
      <c r="D7" s="85"/>
      <c r="E7" s="90">
        <f t="shared" si="0"/>
        <v>0</v>
      </c>
      <c r="F7" s="95"/>
      <c r="G7" s="95"/>
      <c r="H7" s="167"/>
      <c r="I7" s="7"/>
      <c r="J7" s="7"/>
    </row>
    <row r="8" spans="2:11" ht="25.5" customHeight="1" thickBot="1" x14ac:dyDescent="0.2">
      <c r="B8" s="131" t="str">
        <f>'Mon-Day 1-S2'!B8</f>
        <v>Block 2</v>
      </c>
      <c r="C8" s="93"/>
      <c r="D8" s="93"/>
      <c r="E8" s="89">
        <f t="shared" si="0"/>
        <v>0</v>
      </c>
      <c r="F8" s="96">
        <f>E8</f>
        <v>0</v>
      </c>
      <c r="G8" s="164"/>
      <c r="H8" s="95"/>
      <c r="I8" s="7"/>
      <c r="J8" s="7"/>
    </row>
    <row r="9" spans="2:11" ht="25.5" customHeight="1" thickBot="1" x14ac:dyDescent="0.2">
      <c r="B9" s="125" t="str">
        <f>'Mon-Day 1-S2'!B9</f>
        <v>Transition/Break</v>
      </c>
      <c r="C9" s="85"/>
      <c r="D9" s="85"/>
      <c r="E9" s="90">
        <f t="shared" si="0"/>
        <v>0</v>
      </c>
      <c r="F9" s="95"/>
      <c r="G9" s="95"/>
      <c r="H9" s="167"/>
      <c r="I9" s="7"/>
      <c r="J9" s="7"/>
    </row>
    <row r="10" spans="2:11" ht="25.5" customHeight="1" thickBot="1" x14ac:dyDescent="0.2">
      <c r="B10" s="131" t="str">
        <f>'Mon-Day 1-S2'!B10</f>
        <v>Block 3</v>
      </c>
      <c r="C10" s="93"/>
      <c r="D10" s="93"/>
      <c r="E10" s="89">
        <f t="shared" si="0"/>
        <v>0</v>
      </c>
      <c r="F10" s="96">
        <f>E10</f>
        <v>0</v>
      </c>
      <c r="G10" s="164"/>
      <c r="H10" s="95"/>
      <c r="I10" s="7"/>
      <c r="J10" s="7"/>
    </row>
    <row r="11" spans="2:11" ht="25.5" customHeight="1" thickBot="1" x14ac:dyDescent="0.2">
      <c r="B11" s="125" t="str">
        <f>'Mon-Day 1-S2'!B11</f>
        <v>Transition/Break</v>
      </c>
      <c r="C11" s="85"/>
      <c r="D11" s="85"/>
      <c r="E11" s="90">
        <f t="shared" si="0"/>
        <v>0</v>
      </c>
      <c r="F11" s="95"/>
      <c r="G11" s="95"/>
      <c r="H11" s="167"/>
      <c r="I11" s="7"/>
      <c r="J11" s="7"/>
    </row>
    <row r="12" spans="2:11" ht="37.5" customHeight="1" thickBot="1" x14ac:dyDescent="0.2">
      <c r="B12" s="125" t="str">
        <f>'Mon-Day 1-S2'!B12</f>
        <v>Recess Supervision</v>
      </c>
      <c r="C12" s="85"/>
      <c r="D12" s="85"/>
      <c r="E12" s="90">
        <f t="shared" si="0"/>
        <v>0</v>
      </c>
      <c r="F12" s="95"/>
      <c r="G12" s="95"/>
      <c r="H12" s="167"/>
      <c r="I12" s="7"/>
      <c r="J12" s="7"/>
    </row>
    <row r="13" spans="2:11" ht="25.5" customHeight="1" thickBot="1" x14ac:dyDescent="0.2">
      <c r="B13" s="125" t="str">
        <f>'Mon-Day 1-S2'!B13</f>
        <v>Transition/Break</v>
      </c>
      <c r="C13" s="85"/>
      <c r="D13" s="85"/>
      <c r="E13" s="90">
        <f t="shared" si="0"/>
        <v>0</v>
      </c>
      <c r="F13" s="95"/>
      <c r="G13" s="95"/>
      <c r="H13" s="167"/>
      <c r="I13" s="7"/>
      <c r="J13" s="7"/>
    </row>
    <row r="14" spans="2:11" ht="25.5" customHeight="1" thickBot="1" x14ac:dyDescent="0.2">
      <c r="B14" s="131" t="str">
        <f>'Mon-Day 1-S2'!B14</f>
        <v>Block 4</v>
      </c>
      <c r="C14" s="93"/>
      <c r="D14" s="93"/>
      <c r="E14" s="89">
        <f>IFERROR((D14-C14)*24*60,0)</f>
        <v>0</v>
      </c>
      <c r="F14" s="96">
        <f>E14</f>
        <v>0</v>
      </c>
      <c r="G14" s="164"/>
      <c r="H14" s="95"/>
      <c r="I14" s="7"/>
      <c r="J14" s="7"/>
    </row>
    <row r="15" spans="2:11" ht="25.5" customHeight="1" thickBot="1" x14ac:dyDescent="0.2">
      <c r="B15" s="125" t="str">
        <f>'Mon-Day 1-S2'!B15</f>
        <v>Transition/Break</v>
      </c>
      <c r="C15" s="85"/>
      <c r="D15" s="85"/>
      <c r="E15" s="90">
        <f>IFERROR((D15-C15)*24*60,0)</f>
        <v>0</v>
      </c>
      <c r="F15" s="95"/>
      <c r="G15" s="95"/>
      <c r="H15" s="167"/>
      <c r="I15" s="7"/>
      <c r="J15" s="7"/>
    </row>
    <row r="16" spans="2:11" ht="25.5" customHeight="1" thickBot="1" x14ac:dyDescent="0.2">
      <c r="B16" s="131" t="str">
        <f>'Mon-Day 1-S2'!B16</f>
        <v>Block 5</v>
      </c>
      <c r="C16" s="93"/>
      <c r="D16" s="93"/>
      <c r="E16" s="89">
        <f>IFERROR((D16-C16)*24*60,0)</f>
        <v>0</v>
      </c>
      <c r="F16" s="96">
        <f>E16</f>
        <v>0</v>
      </c>
      <c r="G16" s="164"/>
      <c r="H16" s="95"/>
      <c r="I16" s="7"/>
      <c r="J16" s="7"/>
    </row>
    <row r="17" spans="2:10" ht="25.5" customHeight="1" thickBot="1" x14ac:dyDescent="0.2">
      <c r="B17" s="125" t="str">
        <f>'Mon-Day 1-S2'!B17</f>
        <v>Transition/Break</v>
      </c>
      <c r="C17" s="85"/>
      <c r="D17" s="85"/>
      <c r="E17" s="90">
        <f t="shared" ref="E17:E36" si="1">IFERROR((D17-C17)*24*60,0)</f>
        <v>0</v>
      </c>
      <c r="F17" s="95"/>
      <c r="G17" s="95"/>
      <c r="H17" s="167"/>
      <c r="I17" s="7"/>
      <c r="J17" s="7"/>
    </row>
    <row r="18" spans="2:10" ht="25.5" customHeight="1" thickBot="1" x14ac:dyDescent="0.2">
      <c r="B18" s="125" t="str">
        <f>'Mon-Day 1-S2'!B18</f>
        <v>Lunch Supervision</v>
      </c>
      <c r="C18" s="85"/>
      <c r="D18" s="85"/>
      <c r="E18" s="90">
        <f t="shared" si="1"/>
        <v>0</v>
      </c>
      <c r="F18" s="95"/>
      <c r="G18" s="95"/>
      <c r="H18" s="167"/>
    </row>
    <row r="19" spans="2:10" ht="36" customHeight="1" thickBot="1" x14ac:dyDescent="0.2">
      <c r="B19" s="125" t="str">
        <f>'Mon-Day 1-S2'!B19</f>
        <v>Lunch Recess Supervision</v>
      </c>
      <c r="C19" s="85"/>
      <c r="D19" s="85"/>
      <c r="E19" s="90">
        <f t="shared" si="1"/>
        <v>0</v>
      </c>
      <c r="F19" s="95"/>
      <c r="G19" s="95"/>
      <c r="H19" s="167"/>
    </row>
    <row r="20" spans="2:10" ht="25.5" customHeight="1" thickBot="1" x14ac:dyDescent="0.2">
      <c r="B20" s="125" t="str">
        <f>'Mon-Day 1-S2'!B20</f>
        <v>Transition/Break</v>
      </c>
      <c r="C20" s="85"/>
      <c r="D20" s="85"/>
      <c r="E20" s="90">
        <f t="shared" si="1"/>
        <v>0</v>
      </c>
      <c r="F20" s="95"/>
      <c r="G20" s="95"/>
      <c r="H20" s="167"/>
    </row>
    <row r="21" spans="2:10" ht="25.5" customHeight="1" thickBot="1" x14ac:dyDescent="0.2">
      <c r="B21" s="131" t="str">
        <f>'Mon-Day 1-S2'!B21</f>
        <v>Block 6</v>
      </c>
      <c r="C21" s="93"/>
      <c r="D21" s="93"/>
      <c r="E21" s="89">
        <f t="shared" si="1"/>
        <v>0</v>
      </c>
      <c r="F21" s="96">
        <f>E21</f>
        <v>0</v>
      </c>
      <c r="G21" s="164"/>
      <c r="H21" s="95"/>
    </row>
    <row r="22" spans="2:10" ht="25.5" customHeight="1" thickBot="1" x14ac:dyDescent="0.2">
      <c r="B22" s="125" t="str">
        <f>'Mon-Day 1-S2'!B22</f>
        <v>Transition/Break</v>
      </c>
      <c r="C22" s="85"/>
      <c r="D22" s="85"/>
      <c r="E22" s="90">
        <f t="shared" si="1"/>
        <v>0</v>
      </c>
      <c r="F22" s="95"/>
      <c r="G22" s="95"/>
      <c r="H22" s="167"/>
    </row>
    <row r="23" spans="2:10" ht="29.25" customHeight="1" thickBot="1" x14ac:dyDescent="0.2">
      <c r="B23" s="125" t="str">
        <f>'Mon-Day 1-S2'!B23</f>
        <v>Lunch Supervision</v>
      </c>
      <c r="C23" s="85"/>
      <c r="D23" s="85"/>
      <c r="E23" s="90">
        <f t="shared" si="1"/>
        <v>0</v>
      </c>
      <c r="F23" s="95"/>
      <c r="G23" s="95"/>
      <c r="H23" s="167"/>
    </row>
    <row r="24" spans="2:10" ht="36" customHeight="1" thickBot="1" x14ac:dyDescent="0.2">
      <c r="B24" s="125" t="str">
        <f>'Mon-Day 1-S2'!B24</f>
        <v>Lunch Recess Supervision</v>
      </c>
      <c r="C24" s="85"/>
      <c r="D24" s="85"/>
      <c r="E24" s="90">
        <f t="shared" si="1"/>
        <v>0</v>
      </c>
      <c r="F24" s="95"/>
      <c r="G24" s="95"/>
      <c r="H24" s="167"/>
    </row>
    <row r="25" spans="2:10" ht="25.5" customHeight="1" thickBot="1" x14ac:dyDescent="0.2">
      <c r="B25" s="125" t="str">
        <f>'Mon-Day 1-S2'!B25</f>
        <v>Transition/Break</v>
      </c>
      <c r="C25" s="85"/>
      <c r="D25" s="85"/>
      <c r="E25" s="90">
        <f t="shared" si="1"/>
        <v>0</v>
      </c>
      <c r="F25" s="95"/>
      <c r="G25" s="95"/>
      <c r="H25" s="167"/>
    </row>
    <row r="26" spans="2:10" ht="25.5" customHeight="1" thickBot="1" x14ac:dyDescent="0.2">
      <c r="B26" s="131" t="str">
        <f>'Mon-Day 1-S2'!B26</f>
        <v>Block 7</v>
      </c>
      <c r="C26" s="93"/>
      <c r="D26" s="93"/>
      <c r="E26" s="89">
        <f t="shared" si="1"/>
        <v>0</v>
      </c>
      <c r="F26" s="96">
        <f>E26</f>
        <v>0</v>
      </c>
      <c r="G26" s="164"/>
      <c r="H26" s="95"/>
    </row>
    <row r="27" spans="2:10" ht="25.5" customHeight="1" thickBot="1" x14ac:dyDescent="0.2">
      <c r="B27" s="125" t="str">
        <f>'Mon-Day 1-S2'!B27</f>
        <v>Transition/Break</v>
      </c>
      <c r="C27" s="85"/>
      <c r="D27" s="85"/>
      <c r="E27" s="90">
        <f t="shared" si="1"/>
        <v>0</v>
      </c>
      <c r="F27" s="95"/>
      <c r="G27" s="95"/>
      <c r="H27" s="167"/>
    </row>
    <row r="28" spans="2:10" ht="36" customHeight="1" thickBot="1" x14ac:dyDescent="0.2">
      <c r="B28" s="125" t="str">
        <f>'Mon-Day 1-S2'!B28</f>
        <v>PM Recess Supervision</v>
      </c>
      <c r="C28" s="85"/>
      <c r="D28" s="85"/>
      <c r="E28" s="90">
        <f t="shared" si="1"/>
        <v>0</v>
      </c>
      <c r="F28" s="95"/>
      <c r="G28" s="95"/>
      <c r="H28" s="167"/>
    </row>
    <row r="29" spans="2:10" ht="25.5" customHeight="1" thickBot="1" x14ac:dyDescent="0.2">
      <c r="B29" s="125" t="str">
        <f>'Mon-Day 1-S2'!B29</f>
        <v>Transition/Break</v>
      </c>
      <c r="C29" s="85"/>
      <c r="D29" s="85"/>
      <c r="E29" s="90">
        <f t="shared" si="1"/>
        <v>0</v>
      </c>
      <c r="F29" s="95"/>
      <c r="G29" s="95"/>
      <c r="H29" s="167"/>
    </row>
    <row r="30" spans="2:10" ht="28.5" customHeight="1" thickBot="1" x14ac:dyDescent="0.2">
      <c r="B30" s="131" t="str">
        <f>'Mon-Day 1-S2'!B30</f>
        <v>Block 8</v>
      </c>
      <c r="C30" s="93"/>
      <c r="D30" s="93"/>
      <c r="E30" s="89">
        <f t="shared" si="1"/>
        <v>0</v>
      </c>
      <c r="F30" s="96">
        <f>E30</f>
        <v>0</v>
      </c>
      <c r="G30" s="164"/>
      <c r="H30" s="95"/>
    </row>
    <row r="31" spans="2:10" ht="25.5" customHeight="1" thickBot="1" x14ac:dyDescent="0.2">
      <c r="B31" s="125" t="str">
        <f>'Mon-Day 1-S2'!B31</f>
        <v>Transition/Break</v>
      </c>
      <c r="C31" s="85"/>
      <c r="D31" s="85"/>
      <c r="E31" s="90">
        <f t="shared" si="1"/>
        <v>0</v>
      </c>
      <c r="F31" s="95"/>
      <c r="G31" s="95"/>
      <c r="H31" s="167"/>
    </row>
    <row r="32" spans="2:10" ht="25.5" customHeight="1" thickBot="1" x14ac:dyDescent="0.2">
      <c r="B32" s="131" t="str">
        <f>'Mon-Day 1-S2'!B32</f>
        <v>Block 9</v>
      </c>
      <c r="C32" s="93"/>
      <c r="D32" s="93"/>
      <c r="E32" s="89">
        <f t="shared" si="1"/>
        <v>0</v>
      </c>
      <c r="F32" s="96">
        <f>E32</f>
        <v>0</v>
      </c>
      <c r="G32" s="164"/>
      <c r="H32" s="95"/>
    </row>
    <row r="33" spans="2:10" ht="25.5" customHeight="1" thickBot="1" x14ac:dyDescent="0.2">
      <c r="B33" s="125" t="str">
        <f>'Mon-Day 1-S2'!B33</f>
        <v>Transition/Break</v>
      </c>
      <c r="C33" s="85"/>
      <c r="D33" s="85"/>
      <c r="E33" s="90">
        <f t="shared" si="1"/>
        <v>0</v>
      </c>
      <c r="F33" s="95"/>
      <c r="G33" s="95"/>
      <c r="H33" s="167"/>
    </row>
    <row r="34" spans="2:10" ht="25.5" customHeight="1" thickBot="1" x14ac:dyDescent="0.2">
      <c r="B34" s="131" t="str">
        <f>'Mon-Day 1-S2'!B34</f>
        <v>Block 10</v>
      </c>
      <c r="C34" s="93"/>
      <c r="D34" s="93"/>
      <c r="E34" s="89">
        <f t="shared" si="1"/>
        <v>0</v>
      </c>
      <c r="F34" s="96">
        <f>E34</f>
        <v>0</v>
      </c>
      <c r="G34" s="164"/>
      <c r="H34" s="95"/>
    </row>
    <row r="35" spans="2:10" ht="25.5" customHeight="1" thickBot="1" x14ac:dyDescent="0.2">
      <c r="B35" s="125" t="str">
        <f>'Mon-Day 1-S2'!B35</f>
        <v>Transition/Break</v>
      </c>
      <c r="C35" s="85"/>
      <c r="D35" s="85"/>
      <c r="E35" s="90">
        <f t="shared" si="1"/>
        <v>0</v>
      </c>
      <c r="F35" s="95"/>
      <c r="G35" s="95"/>
      <c r="H35" s="167"/>
      <c r="I35" s="7"/>
      <c r="J35" s="7"/>
    </row>
    <row r="36" spans="2:10" ht="36" customHeight="1" thickBot="1" x14ac:dyDescent="0.2">
      <c r="B36" s="128" t="str">
        <f>'Mon-Day 1-S2'!B36</f>
        <v>After School Supervision</v>
      </c>
      <c r="C36" s="87"/>
      <c r="D36" s="87"/>
      <c r="E36" s="91">
        <f t="shared" si="1"/>
        <v>0</v>
      </c>
      <c r="F36" s="165"/>
      <c r="G36" s="165"/>
      <c r="H36" s="169"/>
      <c r="I36" s="7"/>
      <c r="J36" s="7"/>
    </row>
    <row r="37" spans="2:10" ht="29.25" customHeight="1" thickTop="1" thickBot="1" x14ac:dyDescent="0.2">
      <c r="B37" s="45"/>
      <c r="C37" s="46"/>
      <c r="D37" s="47"/>
      <c r="E37" s="88"/>
      <c r="F37" s="83">
        <f>F6+F8+F10+F14+F16+F21+F26+F30+F32+F34</f>
        <v>0</v>
      </c>
      <c r="G37" s="166">
        <f>G6+G8+G10+G14+G16+G21+G26+G30+G32+G34</f>
        <v>0</v>
      </c>
      <c r="H37" s="94">
        <f>H4+H5+H7+H9+H11+H12+H13+H15+H17+H18+H19+H20+H22+H23+H24+H25+H27+H28+H29+H31+H33+H35+H36</f>
        <v>0</v>
      </c>
      <c r="I37" s="7"/>
      <c r="J37" s="7"/>
    </row>
    <row r="38" spans="2:10" ht="51.75" customHeight="1" thickBot="1" x14ac:dyDescent="0.2">
      <c r="B38" s="130" t="s">
        <v>49</v>
      </c>
      <c r="C38" s="83">
        <f>(F6+F8+F10+F14+F16+F21+F26+F30+F32+F34)</f>
        <v>0</v>
      </c>
      <c r="D38" s="34" t="s">
        <v>50</v>
      </c>
      <c r="E38" s="94">
        <f>G37+H37</f>
        <v>0</v>
      </c>
      <c r="F38" s="95"/>
      <c r="G38" s="95"/>
      <c r="H38" s="95"/>
    </row>
  </sheetData>
  <mergeCells count="2">
    <mergeCell ref="G1:H1"/>
    <mergeCell ref="G2:H2"/>
  </mergeCells>
  <dataValidations count="4">
    <dataValidation type="whole" allowBlank="1" showInputMessage="1" showErrorMessage="1" error="This cell requires you to enter the amount of time you were assigned in this block.  You must use this format: 0:XX, where XX is the number of minutes." prompt="Enter time as follows: XX, where XX is the minutes of prep time." sqref="G30 G26 G21 G16 G14 G10 G8 G32 G6 G34" xr:uid="{00000000-0002-0000-0E00-000000000000}">
      <formula1>0</formula1>
      <formula2>120</formula2>
    </dataValidation>
    <dataValidation allowBlank="1" showInputMessage="1" showErrorMessage="1" prompt="adsfa" sqref="I1" xr:uid="{00000000-0002-0000-0E00-000001000000}"/>
    <dataValidation allowBlank="1" showInputMessage="1" showErrorMessage="1" error="This cell requires you to enter the amount of time you were assigned in this block.  You must use this format: 0:XX, where XX is the number of minutes." prompt="Enter time as follows: XX, where XX is the minutes of prep time." sqref="F6 F8 F10 F14 F16 F21 F34 F30 F32 F26" xr:uid="{00000000-0002-0000-0E00-000002000000}"/>
    <dataValidation type="whole" allowBlank="1" showInputMessage="1" showErrorMessage="1" error="This cell requires you to enter the amount of time you were assigned in this block.  You must use this format: 0:XX, where XX is the number of minutes." prompt="If you are assigned this time, enter the time as follows: XX, where XX is the minutes of assigned time." sqref="H4:H5 H7 H9 H11:H13 H15 H17:H20 H22:H25 H27:H29 H31 H33 H35:H36" xr:uid="{00000000-0002-0000-0E00-000003000000}">
      <formula1>0</formula1>
      <formula2>120</formula2>
    </dataValidation>
  </dataValidations>
  <hyperlinks>
    <hyperlink ref="G1" location="'Hours Summary'!A1" display="Return to Main" xr:uid="{00000000-0004-0000-0E00-000000000000}"/>
  </hyperlinks>
  <printOptions horizontalCentered="1"/>
  <pageMargins left="0.25" right="0.25" top="0.75" bottom="0.75" header="0.3" footer="0.3"/>
  <pageSetup orientation="portrait"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theme="0" tint="-0.14999847407452621"/>
    <pageSetUpPr autoPageBreaks="0" fitToPage="1"/>
  </sheetPr>
  <dimension ref="B1:K38"/>
  <sheetViews>
    <sheetView showGridLines="0" zoomScale="80" zoomScaleNormal="80" workbookViewId="0">
      <pane xSplit="8" ySplit="3" topLeftCell="I21" activePane="bottomRight" state="frozen"/>
      <selection pane="topRight" activeCell="H1" sqref="H1"/>
      <selection pane="bottomLeft" activeCell="A4" sqref="A4"/>
      <selection pane="bottomRight" activeCell="C4" sqref="C4:D36"/>
    </sheetView>
  </sheetViews>
  <sheetFormatPr baseColWidth="10" defaultColWidth="8.83203125" defaultRowHeight="25.5" customHeight="1" thickBottom="1" x14ac:dyDescent="0.2"/>
  <cols>
    <col min="1" max="1" width="2.1640625" customWidth="1"/>
    <col min="2" max="2" width="22.5" customWidth="1"/>
    <col min="3" max="3" width="13.83203125" customWidth="1"/>
    <col min="4" max="4" width="17.83203125" customWidth="1"/>
    <col min="5" max="5" width="17.5" customWidth="1"/>
    <col min="6" max="6" width="15.83203125" customWidth="1"/>
    <col min="7" max="7" width="10.83203125" customWidth="1"/>
    <col min="8" max="8" width="12.1640625" customWidth="1"/>
    <col min="9" max="9" width="14.1640625" customWidth="1"/>
    <col min="10" max="10" width="18.83203125" customWidth="1"/>
    <col min="11" max="11" width="2.1640625" customWidth="1"/>
  </cols>
  <sheetData>
    <row r="1" spans="2:11" ht="62.25" customHeight="1" thickBot="1" x14ac:dyDescent="0.4">
      <c r="B1" s="53" t="s">
        <v>92</v>
      </c>
      <c r="C1" s="1"/>
      <c r="E1" s="48" t="s">
        <v>51</v>
      </c>
      <c r="F1" s="49">
        <f>C2+F2</f>
        <v>0</v>
      </c>
      <c r="G1" s="453" t="s">
        <v>20</v>
      </c>
      <c r="H1" s="454"/>
      <c r="I1" s="132"/>
    </row>
    <row r="2" spans="2:11" ht="70.5" customHeight="1" thickBot="1" x14ac:dyDescent="0.25">
      <c r="B2" s="35" t="s">
        <v>40</v>
      </c>
      <c r="C2" s="38">
        <f>C38</f>
        <v>0</v>
      </c>
      <c r="D2" s="36" t="s">
        <v>18</v>
      </c>
      <c r="E2" s="37" t="s">
        <v>41</v>
      </c>
      <c r="F2" s="39">
        <f>E38</f>
        <v>0</v>
      </c>
      <c r="G2" s="455" t="s">
        <v>18</v>
      </c>
      <c r="H2" s="456"/>
      <c r="I2" s="8"/>
      <c r="J2" s="3"/>
    </row>
    <row r="3" spans="2:11" ht="32.25" customHeight="1" thickBot="1" x14ac:dyDescent="0.25">
      <c r="B3" s="44" t="s">
        <v>3</v>
      </c>
      <c r="C3" s="51" t="s">
        <v>1</v>
      </c>
      <c r="D3" s="51" t="s">
        <v>2</v>
      </c>
      <c r="E3" s="51" t="s">
        <v>16</v>
      </c>
      <c r="F3" s="104" t="s">
        <v>21</v>
      </c>
      <c r="G3" s="52" t="s">
        <v>111</v>
      </c>
      <c r="H3" s="168" t="s">
        <v>48</v>
      </c>
      <c r="I3" s="2"/>
      <c r="J3" s="3"/>
    </row>
    <row r="4" spans="2:11" ht="25.5" customHeight="1" thickBot="1" x14ac:dyDescent="0.2">
      <c r="B4" s="125" t="str">
        <f>'Mon-Day 1-S2'!B4</f>
        <v>AM Supervision</v>
      </c>
      <c r="C4" s="85"/>
      <c r="D4" s="85"/>
      <c r="E4" s="90">
        <f t="shared" ref="E4:E13" si="0">IFERROR((D4-C4)*24*60,0)</f>
        <v>0</v>
      </c>
      <c r="F4" s="95"/>
      <c r="G4" s="95"/>
      <c r="H4" s="167"/>
      <c r="I4" s="4"/>
      <c r="J4" s="5"/>
      <c r="K4" t="s">
        <v>0</v>
      </c>
    </row>
    <row r="5" spans="2:11" ht="25.5" customHeight="1" thickBot="1" x14ac:dyDescent="0.2">
      <c r="B5" s="125" t="str">
        <f>'Mon-Day 1-S2'!B5</f>
        <v>Warning Bell</v>
      </c>
      <c r="C5" s="85"/>
      <c r="D5" s="85"/>
      <c r="E5" s="90">
        <f t="shared" si="0"/>
        <v>0</v>
      </c>
      <c r="F5" s="95"/>
      <c r="G5" s="95"/>
      <c r="H5" s="167"/>
      <c r="I5" s="6"/>
      <c r="J5" s="6"/>
      <c r="K5" t="s">
        <v>0</v>
      </c>
    </row>
    <row r="6" spans="2:11" ht="25.5" customHeight="1" thickBot="1" x14ac:dyDescent="0.2">
      <c r="B6" s="131" t="str">
        <f>'Mon-Day 1-S2'!B6</f>
        <v>Block 1</v>
      </c>
      <c r="C6" s="93"/>
      <c r="D6" s="93"/>
      <c r="E6" s="89">
        <f t="shared" si="0"/>
        <v>0</v>
      </c>
      <c r="F6" s="96">
        <f>E6</f>
        <v>0</v>
      </c>
      <c r="G6" s="164"/>
      <c r="H6" s="95"/>
      <c r="I6" s="7"/>
      <c r="J6" s="7"/>
    </row>
    <row r="7" spans="2:11" ht="25.5" customHeight="1" thickBot="1" x14ac:dyDescent="0.2">
      <c r="B7" s="125" t="str">
        <f>'Mon-Day 1-S2'!B7</f>
        <v>Transition/Break</v>
      </c>
      <c r="C7" s="85"/>
      <c r="D7" s="85"/>
      <c r="E7" s="90">
        <f t="shared" si="0"/>
        <v>0</v>
      </c>
      <c r="F7" s="95"/>
      <c r="G7" s="95"/>
      <c r="H7" s="167"/>
      <c r="I7" s="7"/>
      <c r="J7" s="7"/>
    </row>
    <row r="8" spans="2:11" ht="25.5" customHeight="1" thickBot="1" x14ac:dyDescent="0.2">
      <c r="B8" s="131" t="str">
        <f>'Mon-Day 1-S2'!B8</f>
        <v>Block 2</v>
      </c>
      <c r="C8" s="93"/>
      <c r="D8" s="93"/>
      <c r="E8" s="89">
        <f t="shared" si="0"/>
        <v>0</v>
      </c>
      <c r="F8" s="96">
        <f>E8</f>
        <v>0</v>
      </c>
      <c r="G8" s="164"/>
      <c r="H8" s="95"/>
      <c r="I8" s="7"/>
      <c r="J8" s="7"/>
    </row>
    <row r="9" spans="2:11" ht="25.5" customHeight="1" thickBot="1" x14ac:dyDescent="0.2">
      <c r="B9" s="125" t="str">
        <f>'Mon-Day 1-S2'!B9</f>
        <v>Transition/Break</v>
      </c>
      <c r="C9" s="85"/>
      <c r="D9" s="85"/>
      <c r="E9" s="90">
        <f t="shared" si="0"/>
        <v>0</v>
      </c>
      <c r="F9" s="95"/>
      <c r="G9" s="95"/>
      <c r="H9" s="167"/>
      <c r="I9" s="7"/>
      <c r="J9" s="7"/>
    </row>
    <row r="10" spans="2:11" ht="25.5" customHeight="1" thickBot="1" x14ac:dyDescent="0.2">
      <c r="B10" s="131" t="str">
        <f>'Mon-Day 1-S2'!B10</f>
        <v>Block 3</v>
      </c>
      <c r="C10" s="93"/>
      <c r="D10" s="93"/>
      <c r="E10" s="89">
        <f t="shared" si="0"/>
        <v>0</v>
      </c>
      <c r="F10" s="96">
        <f>E10</f>
        <v>0</v>
      </c>
      <c r="G10" s="164"/>
      <c r="H10" s="95"/>
      <c r="I10" s="7"/>
      <c r="J10" s="7"/>
    </row>
    <row r="11" spans="2:11" ht="25.5" customHeight="1" thickBot="1" x14ac:dyDescent="0.2">
      <c r="B11" s="125" t="str">
        <f>'Mon-Day 1-S2'!B11</f>
        <v>Transition/Break</v>
      </c>
      <c r="C11" s="85"/>
      <c r="D11" s="85"/>
      <c r="E11" s="90">
        <f t="shared" si="0"/>
        <v>0</v>
      </c>
      <c r="F11" s="95"/>
      <c r="G11" s="95"/>
      <c r="H11" s="167"/>
      <c r="I11" s="7"/>
      <c r="J11" s="7"/>
    </row>
    <row r="12" spans="2:11" ht="37.5" customHeight="1" thickBot="1" x14ac:dyDescent="0.2">
      <c r="B12" s="125" t="str">
        <f>'Mon-Day 1-S2'!B12</f>
        <v>Recess Supervision</v>
      </c>
      <c r="C12" s="85"/>
      <c r="D12" s="85"/>
      <c r="E12" s="90">
        <f t="shared" si="0"/>
        <v>0</v>
      </c>
      <c r="F12" s="95"/>
      <c r="G12" s="95"/>
      <c r="H12" s="167"/>
      <c r="I12" s="7"/>
      <c r="J12" s="7"/>
    </row>
    <row r="13" spans="2:11" ht="25.5" customHeight="1" thickBot="1" x14ac:dyDescent="0.2">
      <c r="B13" s="125" t="str">
        <f>'Mon-Day 1-S2'!B13</f>
        <v>Transition/Break</v>
      </c>
      <c r="C13" s="85"/>
      <c r="D13" s="85"/>
      <c r="E13" s="90">
        <f t="shared" si="0"/>
        <v>0</v>
      </c>
      <c r="F13" s="95"/>
      <c r="G13" s="95"/>
      <c r="H13" s="167"/>
      <c r="I13" s="7"/>
      <c r="J13" s="7"/>
    </row>
    <row r="14" spans="2:11" ht="25.5" customHeight="1" thickBot="1" x14ac:dyDescent="0.2">
      <c r="B14" s="131" t="str">
        <f>'Mon-Day 1-S2'!B14</f>
        <v>Block 4</v>
      </c>
      <c r="C14" s="93"/>
      <c r="D14" s="93"/>
      <c r="E14" s="89">
        <f>IFERROR((D14-C14)*24*60,0)</f>
        <v>0</v>
      </c>
      <c r="F14" s="96">
        <f>E14</f>
        <v>0</v>
      </c>
      <c r="G14" s="164"/>
      <c r="H14" s="95"/>
      <c r="I14" s="7"/>
      <c r="J14" s="7"/>
    </row>
    <row r="15" spans="2:11" ht="25.5" customHeight="1" thickBot="1" x14ac:dyDescent="0.2">
      <c r="B15" s="125" t="str">
        <f>'Mon-Day 1-S2'!B15</f>
        <v>Transition/Break</v>
      </c>
      <c r="C15" s="85"/>
      <c r="D15" s="85"/>
      <c r="E15" s="90">
        <f>IFERROR((D15-C15)*24*60,0)</f>
        <v>0</v>
      </c>
      <c r="F15" s="95"/>
      <c r="G15" s="95"/>
      <c r="H15" s="167"/>
      <c r="I15" s="7"/>
      <c r="J15" s="7"/>
    </row>
    <row r="16" spans="2:11" ht="25.5" customHeight="1" thickBot="1" x14ac:dyDescent="0.2">
      <c r="B16" s="131" t="str">
        <f>'Mon-Day 1-S2'!B16</f>
        <v>Block 5</v>
      </c>
      <c r="C16" s="93"/>
      <c r="D16" s="93"/>
      <c r="E16" s="89">
        <f>IFERROR((D16-C16)*24*60,0)</f>
        <v>0</v>
      </c>
      <c r="F16" s="96">
        <f>E16</f>
        <v>0</v>
      </c>
      <c r="G16" s="164"/>
      <c r="H16" s="95"/>
      <c r="I16" s="7"/>
      <c r="J16" s="7"/>
    </row>
    <row r="17" spans="2:10" ht="25.5" customHeight="1" thickBot="1" x14ac:dyDescent="0.2">
      <c r="B17" s="125" t="str">
        <f>'Mon-Day 1-S2'!B17</f>
        <v>Transition/Break</v>
      </c>
      <c r="C17" s="85"/>
      <c r="D17" s="85"/>
      <c r="E17" s="90">
        <f t="shared" ref="E17:E36" si="1">IFERROR((D17-C17)*24*60,0)</f>
        <v>0</v>
      </c>
      <c r="F17" s="95"/>
      <c r="G17" s="95"/>
      <c r="H17" s="167"/>
      <c r="I17" s="7"/>
      <c r="J17" s="7"/>
    </row>
    <row r="18" spans="2:10" ht="25.5" customHeight="1" thickBot="1" x14ac:dyDescent="0.2">
      <c r="B18" s="125" t="str">
        <f>'Mon-Day 1-S2'!B18</f>
        <v>Lunch Supervision</v>
      </c>
      <c r="C18" s="85"/>
      <c r="D18" s="85"/>
      <c r="E18" s="90">
        <f t="shared" si="1"/>
        <v>0</v>
      </c>
      <c r="F18" s="95"/>
      <c r="G18" s="95"/>
      <c r="H18" s="167"/>
    </row>
    <row r="19" spans="2:10" ht="36" customHeight="1" thickBot="1" x14ac:dyDescent="0.2">
      <c r="B19" s="125" t="str">
        <f>'Mon-Day 1-S2'!B19</f>
        <v>Lunch Recess Supervision</v>
      </c>
      <c r="C19" s="85"/>
      <c r="D19" s="85"/>
      <c r="E19" s="90">
        <f t="shared" si="1"/>
        <v>0</v>
      </c>
      <c r="F19" s="95"/>
      <c r="G19" s="95"/>
      <c r="H19" s="167"/>
    </row>
    <row r="20" spans="2:10" ht="25.5" customHeight="1" thickBot="1" x14ac:dyDescent="0.2">
      <c r="B20" s="125" t="str">
        <f>'Mon-Day 1-S2'!B20</f>
        <v>Transition/Break</v>
      </c>
      <c r="C20" s="85"/>
      <c r="D20" s="85"/>
      <c r="E20" s="90">
        <f t="shared" si="1"/>
        <v>0</v>
      </c>
      <c r="F20" s="95"/>
      <c r="G20" s="95"/>
      <c r="H20" s="167"/>
    </row>
    <row r="21" spans="2:10" ht="25.5" customHeight="1" thickBot="1" x14ac:dyDescent="0.2">
      <c r="B21" s="131" t="str">
        <f>'Mon-Day 1-S2'!B21</f>
        <v>Block 6</v>
      </c>
      <c r="C21" s="93"/>
      <c r="D21" s="93"/>
      <c r="E21" s="89">
        <f t="shared" si="1"/>
        <v>0</v>
      </c>
      <c r="F21" s="96">
        <f>E21</f>
        <v>0</v>
      </c>
      <c r="G21" s="164"/>
      <c r="H21" s="95"/>
    </row>
    <row r="22" spans="2:10" ht="25.5" customHeight="1" thickBot="1" x14ac:dyDescent="0.2">
      <c r="B22" s="125" t="str">
        <f>'Mon-Day 1-S2'!B22</f>
        <v>Transition/Break</v>
      </c>
      <c r="C22" s="85"/>
      <c r="D22" s="85"/>
      <c r="E22" s="90">
        <f t="shared" si="1"/>
        <v>0</v>
      </c>
      <c r="F22" s="95"/>
      <c r="G22" s="95"/>
      <c r="H22" s="167"/>
    </row>
    <row r="23" spans="2:10" ht="29.25" customHeight="1" thickBot="1" x14ac:dyDescent="0.2">
      <c r="B23" s="125" t="str">
        <f>'Mon-Day 1-S2'!B23</f>
        <v>Lunch Supervision</v>
      </c>
      <c r="C23" s="85"/>
      <c r="D23" s="85"/>
      <c r="E23" s="90">
        <f t="shared" si="1"/>
        <v>0</v>
      </c>
      <c r="F23" s="95"/>
      <c r="G23" s="95"/>
      <c r="H23" s="167"/>
    </row>
    <row r="24" spans="2:10" ht="36" customHeight="1" thickBot="1" x14ac:dyDescent="0.2">
      <c r="B24" s="125" t="str">
        <f>'Mon-Day 1-S2'!B24</f>
        <v>Lunch Recess Supervision</v>
      </c>
      <c r="C24" s="85"/>
      <c r="D24" s="85"/>
      <c r="E24" s="90">
        <f t="shared" si="1"/>
        <v>0</v>
      </c>
      <c r="F24" s="95"/>
      <c r="G24" s="95"/>
      <c r="H24" s="167"/>
    </row>
    <row r="25" spans="2:10" ht="25.5" customHeight="1" thickBot="1" x14ac:dyDescent="0.2">
      <c r="B25" s="125" t="str">
        <f>'Mon-Day 1-S2'!B25</f>
        <v>Transition/Break</v>
      </c>
      <c r="C25" s="85"/>
      <c r="D25" s="85"/>
      <c r="E25" s="90">
        <f t="shared" si="1"/>
        <v>0</v>
      </c>
      <c r="F25" s="95"/>
      <c r="G25" s="95"/>
      <c r="H25" s="167"/>
    </row>
    <row r="26" spans="2:10" ht="25.5" customHeight="1" thickBot="1" x14ac:dyDescent="0.2">
      <c r="B26" s="131" t="str">
        <f>'Mon-Day 1-S2'!B26</f>
        <v>Block 7</v>
      </c>
      <c r="C26" s="93"/>
      <c r="D26" s="93"/>
      <c r="E26" s="89">
        <f t="shared" si="1"/>
        <v>0</v>
      </c>
      <c r="F26" s="96">
        <f>E26</f>
        <v>0</v>
      </c>
      <c r="G26" s="164"/>
      <c r="H26" s="95"/>
    </row>
    <row r="27" spans="2:10" ht="25.5" customHeight="1" thickBot="1" x14ac:dyDescent="0.2">
      <c r="B27" s="125" t="str">
        <f>'Mon-Day 1-S2'!B27</f>
        <v>Transition/Break</v>
      </c>
      <c r="C27" s="85"/>
      <c r="D27" s="85"/>
      <c r="E27" s="90">
        <f t="shared" si="1"/>
        <v>0</v>
      </c>
      <c r="F27" s="95"/>
      <c r="G27" s="95"/>
      <c r="H27" s="167"/>
    </row>
    <row r="28" spans="2:10" ht="36" customHeight="1" thickBot="1" x14ac:dyDescent="0.2">
      <c r="B28" s="125" t="str">
        <f>'Mon-Day 1-S2'!B28</f>
        <v>PM Recess Supervision</v>
      </c>
      <c r="C28" s="85"/>
      <c r="D28" s="85"/>
      <c r="E28" s="90">
        <f t="shared" si="1"/>
        <v>0</v>
      </c>
      <c r="F28" s="95"/>
      <c r="G28" s="95"/>
      <c r="H28" s="167"/>
    </row>
    <row r="29" spans="2:10" ht="25.5" customHeight="1" thickBot="1" x14ac:dyDescent="0.2">
      <c r="B29" s="125" t="str">
        <f>'Mon-Day 1-S2'!B29</f>
        <v>Transition/Break</v>
      </c>
      <c r="C29" s="85"/>
      <c r="D29" s="85"/>
      <c r="E29" s="90">
        <f t="shared" si="1"/>
        <v>0</v>
      </c>
      <c r="F29" s="95"/>
      <c r="G29" s="95"/>
      <c r="H29" s="167"/>
    </row>
    <row r="30" spans="2:10" ht="28.5" customHeight="1" thickBot="1" x14ac:dyDescent="0.2">
      <c r="B30" s="131" t="str">
        <f>'Mon-Day 1-S2'!B30</f>
        <v>Block 8</v>
      </c>
      <c r="C30" s="93"/>
      <c r="D30" s="93"/>
      <c r="E30" s="89">
        <f t="shared" si="1"/>
        <v>0</v>
      </c>
      <c r="F30" s="96">
        <f>E30</f>
        <v>0</v>
      </c>
      <c r="G30" s="164"/>
      <c r="H30" s="95"/>
    </row>
    <row r="31" spans="2:10" ht="25.5" customHeight="1" thickBot="1" x14ac:dyDescent="0.2">
      <c r="B31" s="125" t="str">
        <f>'Mon-Day 1-S2'!B31</f>
        <v>Transition/Break</v>
      </c>
      <c r="C31" s="85"/>
      <c r="D31" s="85"/>
      <c r="E31" s="90">
        <f t="shared" si="1"/>
        <v>0</v>
      </c>
      <c r="F31" s="95"/>
      <c r="G31" s="95"/>
      <c r="H31" s="167"/>
    </row>
    <row r="32" spans="2:10" ht="25.5" customHeight="1" thickBot="1" x14ac:dyDescent="0.2">
      <c r="B32" s="131" t="str">
        <f>'Mon-Day 1-S2'!B32</f>
        <v>Block 9</v>
      </c>
      <c r="C32" s="93"/>
      <c r="D32" s="93"/>
      <c r="E32" s="89">
        <f t="shared" si="1"/>
        <v>0</v>
      </c>
      <c r="F32" s="96">
        <f>E32</f>
        <v>0</v>
      </c>
      <c r="G32" s="164"/>
      <c r="H32" s="95"/>
    </row>
    <row r="33" spans="2:10" ht="25.5" customHeight="1" thickBot="1" x14ac:dyDescent="0.2">
      <c r="B33" s="125" t="str">
        <f>'Mon-Day 1-S2'!B33</f>
        <v>Transition/Break</v>
      </c>
      <c r="C33" s="85"/>
      <c r="D33" s="85"/>
      <c r="E33" s="90">
        <f t="shared" si="1"/>
        <v>0</v>
      </c>
      <c r="F33" s="95"/>
      <c r="G33" s="95"/>
      <c r="H33" s="167"/>
    </row>
    <row r="34" spans="2:10" ht="25.5" customHeight="1" thickBot="1" x14ac:dyDescent="0.2">
      <c r="B34" s="131" t="str">
        <f>'Mon-Day 1-S2'!B34</f>
        <v>Block 10</v>
      </c>
      <c r="C34" s="93"/>
      <c r="D34" s="93"/>
      <c r="E34" s="89">
        <f t="shared" si="1"/>
        <v>0</v>
      </c>
      <c r="F34" s="96">
        <f>E34</f>
        <v>0</v>
      </c>
      <c r="G34" s="164"/>
      <c r="H34" s="95"/>
    </row>
    <row r="35" spans="2:10" ht="25.5" customHeight="1" thickBot="1" x14ac:dyDescent="0.2">
      <c r="B35" s="125" t="str">
        <f>'Mon-Day 1-S2'!B35</f>
        <v>Transition/Break</v>
      </c>
      <c r="C35" s="85"/>
      <c r="D35" s="85"/>
      <c r="E35" s="90">
        <f t="shared" si="1"/>
        <v>0</v>
      </c>
      <c r="F35" s="95"/>
      <c r="G35" s="95"/>
      <c r="H35" s="167"/>
      <c r="I35" s="7"/>
      <c r="J35" s="7"/>
    </row>
    <row r="36" spans="2:10" ht="36" customHeight="1" thickBot="1" x14ac:dyDescent="0.2">
      <c r="B36" s="128" t="str">
        <f>'Mon-Day 1-S2'!B36</f>
        <v>After School Supervision</v>
      </c>
      <c r="C36" s="87"/>
      <c r="D36" s="87"/>
      <c r="E36" s="91">
        <f t="shared" si="1"/>
        <v>0</v>
      </c>
      <c r="F36" s="165"/>
      <c r="G36" s="165"/>
      <c r="H36" s="169"/>
      <c r="I36" s="7"/>
      <c r="J36" s="7"/>
    </row>
    <row r="37" spans="2:10" ht="29.25" customHeight="1" thickTop="1" thickBot="1" x14ac:dyDescent="0.2">
      <c r="B37" s="45"/>
      <c r="C37" s="46"/>
      <c r="D37" s="47"/>
      <c r="E37" s="88"/>
      <c r="F37" s="83">
        <f>F6+F8+F10+F14+F16+F21+F26+F30+F32+F34</f>
        <v>0</v>
      </c>
      <c r="G37" s="166">
        <f>G6+G8+G10+G14+G16+G21+G26+G30+G32+G34</f>
        <v>0</v>
      </c>
      <c r="H37" s="94">
        <f>H4+H5+H7+H9+H11+H12+H13+H15+H17+H18+H19+H20+H22+H23+H24+H25+H27+H28+H29+H31+H33+H35+H36</f>
        <v>0</v>
      </c>
      <c r="I37" s="7"/>
      <c r="J37" s="7"/>
    </row>
    <row r="38" spans="2:10" ht="51.75" customHeight="1" thickBot="1" x14ac:dyDescent="0.2">
      <c r="B38" s="130" t="s">
        <v>49</v>
      </c>
      <c r="C38" s="83">
        <f>(F6+F8+F10+F14+F16+F21+F26+F30+F32+F34)</f>
        <v>0</v>
      </c>
      <c r="D38" s="34" t="s">
        <v>50</v>
      </c>
      <c r="E38" s="94">
        <f>G37+H37</f>
        <v>0</v>
      </c>
      <c r="F38" s="95"/>
      <c r="G38" s="95"/>
      <c r="H38" s="95"/>
    </row>
  </sheetData>
  <mergeCells count="2">
    <mergeCell ref="G1:H1"/>
    <mergeCell ref="G2:H2"/>
  </mergeCells>
  <dataValidations count="4">
    <dataValidation allowBlank="1" showInputMessage="1" showErrorMessage="1" prompt="adsfa" sqref="I1" xr:uid="{00000000-0002-0000-0F00-000000000000}"/>
    <dataValidation type="whole" allowBlank="1" showInputMessage="1" showErrorMessage="1" error="This cell requires you to enter the amount of time you were assigned in this block.  You must use this format: 0:XX, where XX is the number of minutes." prompt="Enter time as follows: XX, where XX is the minutes of prep time." sqref="G30 G26 G21 G16 G14 G10 G8 G32 G6 G34" xr:uid="{00000000-0002-0000-0F00-000001000000}">
      <formula1>0</formula1>
      <formula2>120</formula2>
    </dataValidation>
    <dataValidation allowBlank="1" showInputMessage="1" showErrorMessage="1" error="This cell requires you to enter the amount of time you were assigned in this block.  You must use this format: 0:XX, where XX is the number of minutes." prompt="Enter time as follows: XX, where XX is the minutes of prep time." sqref="F6 F8 F10 F14 F16 F21 F34 F30 F32 F26" xr:uid="{00000000-0002-0000-0F00-000002000000}"/>
    <dataValidation type="whole" allowBlank="1" showInputMessage="1" showErrorMessage="1" error="This cell requires you to enter the amount of time you were assigned in this block.  You must use this format: 0:XX, where XX is the number of minutes." prompt="If you are assigned this time, enter the time as follows: XX, where XX is the minutes of assigned time." sqref="H4:H5 H7 H9 H11:H13 H15 H17:H20 H22:H25 H27:H29 H31 H33 H35:H36" xr:uid="{00000000-0002-0000-0F00-000003000000}">
      <formula1>0</formula1>
      <formula2>120</formula2>
    </dataValidation>
  </dataValidations>
  <hyperlinks>
    <hyperlink ref="G1" location="'Hours Summary'!A1" display="Return to Main" xr:uid="{00000000-0004-0000-0F00-000000000000}"/>
  </hyperlinks>
  <printOptions horizontalCentered="1"/>
  <pageMargins left="0.25" right="0.25" top="0.75" bottom="0.75" header="0.3" footer="0.3"/>
  <pageSetup orientation="portrait"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theme="0" tint="-0.14999847407452621"/>
    <pageSetUpPr autoPageBreaks="0" fitToPage="1"/>
  </sheetPr>
  <dimension ref="B1:K38"/>
  <sheetViews>
    <sheetView showGridLines="0" zoomScale="80" zoomScaleNormal="80" workbookViewId="0">
      <pane xSplit="8" ySplit="3" topLeftCell="I26" activePane="bottomRight" state="frozen"/>
      <selection pane="topRight" activeCell="H1" sqref="H1"/>
      <selection pane="bottomLeft" activeCell="A4" sqref="A4"/>
      <selection pane="bottomRight" activeCell="C4" sqref="C4:D36"/>
    </sheetView>
  </sheetViews>
  <sheetFormatPr baseColWidth="10" defaultColWidth="8.83203125" defaultRowHeight="25.5" customHeight="1" thickBottom="1" x14ac:dyDescent="0.2"/>
  <cols>
    <col min="1" max="1" width="2.1640625" customWidth="1"/>
    <col min="2" max="2" width="22.5" customWidth="1"/>
    <col min="3" max="3" width="13.83203125" customWidth="1"/>
    <col min="4" max="4" width="17.83203125" customWidth="1"/>
    <col min="5" max="5" width="17.5" customWidth="1"/>
    <col min="6" max="6" width="15.83203125" customWidth="1"/>
    <col min="7" max="7" width="10.83203125" customWidth="1"/>
    <col min="8" max="8" width="12.1640625" customWidth="1"/>
    <col min="9" max="9" width="14.1640625" customWidth="1"/>
    <col min="10" max="10" width="18.83203125" customWidth="1"/>
    <col min="11" max="11" width="2.1640625" customWidth="1"/>
  </cols>
  <sheetData>
    <row r="1" spans="2:11" ht="62.25" customHeight="1" thickBot="1" x14ac:dyDescent="0.4">
      <c r="B1" s="53" t="s">
        <v>93</v>
      </c>
      <c r="C1" s="1"/>
      <c r="E1" s="48" t="s">
        <v>51</v>
      </c>
      <c r="F1" s="49">
        <f>C2+F2</f>
        <v>0</v>
      </c>
      <c r="G1" s="453" t="s">
        <v>20</v>
      </c>
      <c r="H1" s="454"/>
      <c r="I1" s="132"/>
    </row>
    <row r="2" spans="2:11" ht="70.5" customHeight="1" thickBot="1" x14ac:dyDescent="0.25">
      <c r="B2" s="35" t="s">
        <v>40</v>
      </c>
      <c r="C2" s="38">
        <f>C38</f>
        <v>0</v>
      </c>
      <c r="D2" s="36" t="s">
        <v>18</v>
      </c>
      <c r="E2" s="37" t="s">
        <v>41</v>
      </c>
      <c r="F2" s="39">
        <f>E38</f>
        <v>0</v>
      </c>
      <c r="G2" s="455" t="s">
        <v>18</v>
      </c>
      <c r="H2" s="456"/>
      <c r="I2" s="8"/>
      <c r="J2" s="3"/>
    </row>
    <row r="3" spans="2:11" ht="32.25" customHeight="1" thickBot="1" x14ac:dyDescent="0.25">
      <c r="B3" s="44" t="s">
        <v>3</v>
      </c>
      <c r="C3" s="51" t="s">
        <v>1</v>
      </c>
      <c r="D3" s="51" t="s">
        <v>2</v>
      </c>
      <c r="E3" s="51" t="s">
        <v>16</v>
      </c>
      <c r="F3" s="104" t="s">
        <v>21</v>
      </c>
      <c r="G3" s="52" t="s">
        <v>111</v>
      </c>
      <c r="H3" s="168" t="s">
        <v>48</v>
      </c>
      <c r="I3" s="2"/>
      <c r="J3" s="3"/>
    </row>
    <row r="4" spans="2:11" ht="25.5" customHeight="1" thickBot="1" x14ac:dyDescent="0.2">
      <c r="B4" s="125" t="str">
        <f>'Mon-Day 1-S2'!B4</f>
        <v>AM Supervision</v>
      </c>
      <c r="C4" s="85"/>
      <c r="D4" s="85"/>
      <c r="E4" s="90">
        <f t="shared" ref="E4:E13" si="0">IFERROR((D4-C4)*24*60,0)</f>
        <v>0</v>
      </c>
      <c r="F4" s="95"/>
      <c r="G4" s="95"/>
      <c r="H4" s="167"/>
      <c r="I4" s="4"/>
      <c r="J4" s="5"/>
      <c r="K4" t="s">
        <v>0</v>
      </c>
    </row>
    <row r="5" spans="2:11" ht="25.5" customHeight="1" thickBot="1" x14ac:dyDescent="0.2">
      <c r="B5" s="125" t="str">
        <f>'Mon-Day 1-S2'!B5</f>
        <v>Warning Bell</v>
      </c>
      <c r="C5" s="85"/>
      <c r="D5" s="85"/>
      <c r="E5" s="90">
        <f t="shared" si="0"/>
        <v>0</v>
      </c>
      <c r="F5" s="95"/>
      <c r="G5" s="95"/>
      <c r="H5" s="167"/>
      <c r="I5" s="6"/>
      <c r="J5" s="6"/>
      <c r="K5" t="s">
        <v>0</v>
      </c>
    </row>
    <row r="6" spans="2:11" ht="25.5" customHeight="1" thickBot="1" x14ac:dyDescent="0.2">
      <c r="B6" s="131" t="str">
        <f>'Mon-Day 1-S2'!B6</f>
        <v>Block 1</v>
      </c>
      <c r="C6" s="93"/>
      <c r="D6" s="93"/>
      <c r="E6" s="89">
        <f t="shared" si="0"/>
        <v>0</v>
      </c>
      <c r="F6" s="96">
        <f>E6</f>
        <v>0</v>
      </c>
      <c r="G6" s="164"/>
      <c r="H6" s="95"/>
      <c r="I6" s="7"/>
      <c r="J6" s="7"/>
    </row>
    <row r="7" spans="2:11" ht="25.5" customHeight="1" thickBot="1" x14ac:dyDescent="0.2">
      <c r="B7" s="125" t="str">
        <f>'Mon-Day 1-S2'!B7</f>
        <v>Transition/Break</v>
      </c>
      <c r="C7" s="85"/>
      <c r="D7" s="85"/>
      <c r="E7" s="90">
        <f t="shared" si="0"/>
        <v>0</v>
      </c>
      <c r="F7" s="95"/>
      <c r="G7" s="95"/>
      <c r="H7" s="167"/>
      <c r="I7" s="7"/>
      <c r="J7" s="7"/>
    </row>
    <row r="8" spans="2:11" ht="25.5" customHeight="1" thickBot="1" x14ac:dyDescent="0.2">
      <c r="B8" s="131" t="str">
        <f>'Mon-Day 1-S2'!B8</f>
        <v>Block 2</v>
      </c>
      <c r="C8" s="93"/>
      <c r="D8" s="93"/>
      <c r="E8" s="89">
        <f t="shared" si="0"/>
        <v>0</v>
      </c>
      <c r="F8" s="96">
        <f>E8</f>
        <v>0</v>
      </c>
      <c r="G8" s="164"/>
      <c r="H8" s="95"/>
      <c r="I8" s="7"/>
      <c r="J8" s="7"/>
    </row>
    <row r="9" spans="2:11" ht="25.5" customHeight="1" thickBot="1" x14ac:dyDescent="0.2">
      <c r="B9" s="125" t="str">
        <f>'Mon-Day 1-S2'!B9</f>
        <v>Transition/Break</v>
      </c>
      <c r="C9" s="85"/>
      <c r="D9" s="85"/>
      <c r="E9" s="90">
        <f t="shared" si="0"/>
        <v>0</v>
      </c>
      <c r="F9" s="95"/>
      <c r="G9" s="95"/>
      <c r="H9" s="167"/>
      <c r="I9" s="7"/>
      <c r="J9" s="7"/>
    </row>
    <row r="10" spans="2:11" ht="25.5" customHeight="1" thickBot="1" x14ac:dyDescent="0.2">
      <c r="B10" s="131" t="str">
        <f>'Mon-Day 1-S2'!B10</f>
        <v>Block 3</v>
      </c>
      <c r="C10" s="93"/>
      <c r="D10" s="93"/>
      <c r="E10" s="89">
        <f t="shared" si="0"/>
        <v>0</v>
      </c>
      <c r="F10" s="96">
        <f>E10</f>
        <v>0</v>
      </c>
      <c r="G10" s="164"/>
      <c r="H10" s="95"/>
      <c r="I10" s="7"/>
      <c r="J10" s="7"/>
    </row>
    <row r="11" spans="2:11" ht="25.5" customHeight="1" thickBot="1" x14ac:dyDescent="0.2">
      <c r="B11" s="125" t="str">
        <f>'Mon-Day 1-S2'!B11</f>
        <v>Transition/Break</v>
      </c>
      <c r="C11" s="85"/>
      <c r="D11" s="85"/>
      <c r="E11" s="90">
        <f t="shared" si="0"/>
        <v>0</v>
      </c>
      <c r="F11" s="95"/>
      <c r="G11" s="95"/>
      <c r="H11" s="167"/>
      <c r="I11" s="7"/>
      <c r="J11" s="7"/>
    </row>
    <row r="12" spans="2:11" ht="37.5" customHeight="1" thickBot="1" x14ac:dyDescent="0.2">
      <c r="B12" s="125" t="str">
        <f>'Mon-Day 1-S2'!B12</f>
        <v>Recess Supervision</v>
      </c>
      <c r="C12" s="85"/>
      <c r="D12" s="85"/>
      <c r="E12" s="90">
        <f t="shared" si="0"/>
        <v>0</v>
      </c>
      <c r="F12" s="95"/>
      <c r="G12" s="95"/>
      <c r="H12" s="167"/>
      <c r="I12" s="7"/>
      <c r="J12" s="7"/>
    </row>
    <row r="13" spans="2:11" ht="25.5" customHeight="1" thickBot="1" x14ac:dyDescent="0.2">
      <c r="B13" s="125" t="str">
        <f>'Mon-Day 1-S2'!B13</f>
        <v>Transition/Break</v>
      </c>
      <c r="C13" s="85"/>
      <c r="D13" s="85"/>
      <c r="E13" s="90">
        <f t="shared" si="0"/>
        <v>0</v>
      </c>
      <c r="F13" s="95"/>
      <c r="G13" s="95"/>
      <c r="H13" s="167"/>
      <c r="I13" s="7"/>
      <c r="J13" s="7"/>
    </row>
    <row r="14" spans="2:11" ht="25.5" customHeight="1" thickBot="1" x14ac:dyDescent="0.2">
      <c r="B14" s="131" t="str">
        <f>'Mon-Day 1-S2'!B14</f>
        <v>Block 4</v>
      </c>
      <c r="C14" s="93"/>
      <c r="D14" s="93"/>
      <c r="E14" s="89">
        <f>IFERROR((D14-C14)*24*60,0)</f>
        <v>0</v>
      </c>
      <c r="F14" s="96">
        <f>E14</f>
        <v>0</v>
      </c>
      <c r="G14" s="164"/>
      <c r="H14" s="95"/>
      <c r="I14" s="7"/>
      <c r="J14" s="7"/>
    </row>
    <row r="15" spans="2:11" ht="25.5" customHeight="1" thickBot="1" x14ac:dyDescent="0.2">
      <c r="B15" s="125" t="str">
        <f>'Mon-Day 1-S2'!B15</f>
        <v>Transition/Break</v>
      </c>
      <c r="C15" s="85"/>
      <c r="D15" s="85"/>
      <c r="E15" s="90">
        <f>IFERROR((D15-C15)*24*60,0)</f>
        <v>0</v>
      </c>
      <c r="F15" s="95"/>
      <c r="G15" s="95"/>
      <c r="H15" s="167"/>
      <c r="I15" s="7"/>
      <c r="J15" s="7"/>
    </row>
    <row r="16" spans="2:11" ht="25.5" customHeight="1" thickBot="1" x14ac:dyDescent="0.2">
      <c r="B16" s="131" t="str">
        <f>'Mon-Day 1-S2'!B16</f>
        <v>Block 5</v>
      </c>
      <c r="C16" s="93"/>
      <c r="D16" s="93"/>
      <c r="E16" s="89">
        <f>IFERROR((D16-C16)*24*60,0)</f>
        <v>0</v>
      </c>
      <c r="F16" s="96">
        <f>E16</f>
        <v>0</v>
      </c>
      <c r="G16" s="164"/>
      <c r="H16" s="95"/>
      <c r="I16" s="7"/>
      <c r="J16" s="7"/>
    </row>
    <row r="17" spans="2:10" ht="25.5" customHeight="1" thickBot="1" x14ac:dyDescent="0.2">
      <c r="B17" s="125" t="str">
        <f>'Mon-Day 1-S2'!B17</f>
        <v>Transition/Break</v>
      </c>
      <c r="C17" s="85"/>
      <c r="D17" s="85"/>
      <c r="E17" s="90">
        <f t="shared" ref="E17:E36" si="1">IFERROR((D17-C17)*24*60,0)</f>
        <v>0</v>
      </c>
      <c r="F17" s="95"/>
      <c r="G17" s="95"/>
      <c r="H17" s="167"/>
      <c r="I17" s="7"/>
      <c r="J17" s="7"/>
    </row>
    <row r="18" spans="2:10" ht="25.5" customHeight="1" thickBot="1" x14ac:dyDescent="0.2">
      <c r="B18" s="125" t="str">
        <f>'Mon-Day 1-S2'!B18</f>
        <v>Lunch Supervision</v>
      </c>
      <c r="C18" s="85"/>
      <c r="D18" s="85"/>
      <c r="E18" s="90">
        <f t="shared" si="1"/>
        <v>0</v>
      </c>
      <c r="F18" s="95"/>
      <c r="G18" s="95"/>
      <c r="H18" s="167"/>
    </row>
    <row r="19" spans="2:10" ht="36" customHeight="1" thickBot="1" x14ac:dyDescent="0.2">
      <c r="B19" s="125" t="str">
        <f>'Mon-Day 1-S2'!B19</f>
        <v>Lunch Recess Supervision</v>
      </c>
      <c r="C19" s="85"/>
      <c r="D19" s="85"/>
      <c r="E19" s="90">
        <f t="shared" si="1"/>
        <v>0</v>
      </c>
      <c r="F19" s="95"/>
      <c r="G19" s="95"/>
      <c r="H19" s="167"/>
    </row>
    <row r="20" spans="2:10" ht="25.5" customHeight="1" thickBot="1" x14ac:dyDescent="0.2">
      <c r="B20" s="125" t="str">
        <f>'Mon-Day 1-S2'!B20</f>
        <v>Transition/Break</v>
      </c>
      <c r="C20" s="85"/>
      <c r="D20" s="85"/>
      <c r="E20" s="90">
        <f t="shared" si="1"/>
        <v>0</v>
      </c>
      <c r="F20" s="95"/>
      <c r="G20" s="95"/>
      <c r="H20" s="167"/>
    </row>
    <row r="21" spans="2:10" ht="25.5" customHeight="1" thickBot="1" x14ac:dyDescent="0.2">
      <c r="B21" s="131" t="str">
        <f>'Mon-Day 1-S2'!B21</f>
        <v>Block 6</v>
      </c>
      <c r="C21" s="93"/>
      <c r="D21" s="93"/>
      <c r="E21" s="89">
        <f t="shared" si="1"/>
        <v>0</v>
      </c>
      <c r="F21" s="96">
        <f>E21</f>
        <v>0</v>
      </c>
      <c r="G21" s="164"/>
      <c r="H21" s="95"/>
    </row>
    <row r="22" spans="2:10" ht="25.5" customHeight="1" thickBot="1" x14ac:dyDescent="0.2">
      <c r="B22" s="125" t="str">
        <f>'Mon-Day 1-S2'!B22</f>
        <v>Transition/Break</v>
      </c>
      <c r="C22" s="85"/>
      <c r="D22" s="85"/>
      <c r="E22" s="90">
        <f t="shared" si="1"/>
        <v>0</v>
      </c>
      <c r="F22" s="95"/>
      <c r="G22" s="95"/>
      <c r="H22" s="167"/>
    </row>
    <row r="23" spans="2:10" ht="29.25" customHeight="1" thickBot="1" x14ac:dyDescent="0.2">
      <c r="B23" s="125" t="str">
        <f>'Mon-Day 1-S2'!B23</f>
        <v>Lunch Supervision</v>
      </c>
      <c r="C23" s="85"/>
      <c r="D23" s="85"/>
      <c r="E23" s="90">
        <f t="shared" si="1"/>
        <v>0</v>
      </c>
      <c r="F23" s="95"/>
      <c r="G23" s="95"/>
      <c r="H23" s="167"/>
    </row>
    <row r="24" spans="2:10" ht="36" customHeight="1" thickBot="1" x14ac:dyDescent="0.2">
      <c r="B24" s="125" t="str">
        <f>'Mon-Day 1-S2'!B24</f>
        <v>Lunch Recess Supervision</v>
      </c>
      <c r="C24" s="85"/>
      <c r="D24" s="85"/>
      <c r="E24" s="90">
        <f t="shared" si="1"/>
        <v>0</v>
      </c>
      <c r="F24" s="95"/>
      <c r="G24" s="95"/>
      <c r="H24" s="167"/>
    </row>
    <row r="25" spans="2:10" ht="25.5" customHeight="1" thickBot="1" x14ac:dyDescent="0.2">
      <c r="B25" s="125" t="str">
        <f>'Mon-Day 1-S2'!B25</f>
        <v>Transition/Break</v>
      </c>
      <c r="C25" s="85"/>
      <c r="D25" s="85"/>
      <c r="E25" s="90">
        <f t="shared" si="1"/>
        <v>0</v>
      </c>
      <c r="F25" s="95"/>
      <c r="G25" s="95"/>
      <c r="H25" s="167"/>
    </row>
    <row r="26" spans="2:10" ht="25.5" customHeight="1" thickBot="1" x14ac:dyDescent="0.2">
      <c r="B26" s="131" t="str">
        <f>'Mon-Day 1-S2'!B26</f>
        <v>Block 7</v>
      </c>
      <c r="C26" s="93"/>
      <c r="D26" s="93"/>
      <c r="E26" s="89">
        <f t="shared" si="1"/>
        <v>0</v>
      </c>
      <c r="F26" s="96">
        <f>E26</f>
        <v>0</v>
      </c>
      <c r="G26" s="164"/>
      <c r="H26" s="95"/>
    </row>
    <row r="27" spans="2:10" ht="25.5" customHeight="1" thickBot="1" x14ac:dyDescent="0.2">
      <c r="B27" s="125" t="str">
        <f>'Mon-Day 1-S2'!B27</f>
        <v>Transition/Break</v>
      </c>
      <c r="C27" s="85"/>
      <c r="D27" s="85"/>
      <c r="E27" s="90">
        <f t="shared" si="1"/>
        <v>0</v>
      </c>
      <c r="F27" s="95"/>
      <c r="G27" s="95"/>
      <c r="H27" s="167"/>
    </row>
    <row r="28" spans="2:10" ht="36" customHeight="1" thickBot="1" x14ac:dyDescent="0.2">
      <c r="B28" s="125" t="str">
        <f>'Mon-Day 1-S2'!B28</f>
        <v>PM Recess Supervision</v>
      </c>
      <c r="C28" s="85"/>
      <c r="D28" s="85"/>
      <c r="E28" s="90">
        <f t="shared" si="1"/>
        <v>0</v>
      </c>
      <c r="F28" s="95"/>
      <c r="G28" s="95"/>
      <c r="H28" s="167"/>
    </row>
    <row r="29" spans="2:10" ht="25.5" customHeight="1" thickBot="1" x14ac:dyDescent="0.2">
      <c r="B29" s="125" t="str">
        <f>'Mon-Day 1-S2'!B29</f>
        <v>Transition/Break</v>
      </c>
      <c r="C29" s="85"/>
      <c r="D29" s="85"/>
      <c r="E29" s="90">
        <f t="shared" si="1"/>
        <v>0</v>
      </c>
      <c r="F29" s="95"/>
      <c r="G29" s="95"/>
      <c r="H29" s="167"/>
    </row>
    <row r="30" spans="2:10" ht="28.5" customHeight="1" thickBot="1" x14ac:dyDescent="0.2">
      <c r="B30" s="131" t="str">
        <f>'Mon-Day 1-S2'!B30</f>
        <v>Block 8</v>
      </c>
      <c r="C30" s="93"/>
      <c r="D30" s="93"/>
      <c r="E30" s="89">
        <f t="shared" si="1"/>
        <v>0</v>
      </c>
      <c r="F30" s="96">
        <f>E30</f>
        <v>0</v>
      </c>
      <c r="G30" s="164"/>
      <c r="H30" s="95"/>
    </row>
    <row r="31" spans="2:10" ht="25.5" customHeight="1" thickBot="1" x14ac:dyDescent="0.2">
      <c r="B31" s="125" t="str">
        <f>'Mon-Day 1-S2'!B31</f>
        <v>Transition/Break</v>
      </c>
      <c r="C31" s="85"/>
      <c r="D31" s="85"/>
      <c r="E31" s="90">
        <f t="shared" si="1"/>
        <v>0</v>
      </c>
      <c r="F31" s="95"/>
      <c r="G31" s="95"/>
      <c r="H31" s="167"/>
    </row>
    <row r="32" spans="2:10" ht="25.5" customHeight="1" thickBot="1" x14ac:dyDescent="0.2">
      <c r="B32" s="131" t="str">
        <f>'Mon-Day 1-S2'!B32</f>
        <v>Block 9</v>
      </c>
      <c r="C32" s="93"/>
      <c r="D32" s="93"/>
      <c r="E32" s="89">
        <f t="shared" si="1"/>
        <v>0</v>
      </c>
      <c r="F32" s="96">
        <f>E32</f>
        <v>0</v>
      </c>
      <c r="G32" s="164"/>
      <c r="H32" s="95"/>
    </row>
    <row r="33" spans="2:10" ht="25.5" customHeight="1" thickBot="1" x14ac:dyDescent="0.2">
      <c r="B33" s="125" t="str">
        <f>'Mon-Day 1-S2'!B33</f>
        <v>Transition/Break</v>
      </c>
      <c r="C33" s="85"/>
      <c r="D33" s="85"/>
      <c r="E33" s="90">
        <f t="shared" si="1"/>
        <v>0</v>
      </c>
      <c r="F33" s="95"/>
      <c r="G33" s="95"/>
      <c r="H33" s="167"/>
    </row>
    <row r="34" spans="2:10" ht="25.5" customHeight="1" thickBot="1" x14ac:dyDescent="0.2">
      <c r="B34" s="131" t="str">
        <f>'Mon-Day 1-S2'!B34</f>
        <v>Block 10</v>
      </c>
      <c r="C34" s="93"/>
      <c r="D34" s="93"/>
      <c r="E34" s="89">
        <f t="shared" si="1"/>
        <v>0</v>
      </c>
      <c r="F34" s="96">
        <f>E34</f>
        <v>0</v>
      </c>
      <c r="G34" s="164"/>
      <c r="H34" s="95"/>
    </row>
    <row r="35" spans="2:10" ht="25.5" customHeight="1" thickBot="1" x14ac:dyDescent="0.2">
      <c r="B35" s="125" t="str">
        <f>'Mon-Day 1-S2'!B35</f>
        <v>Transition/Break</v>
      </c>
      <c r="C35" s="85"/>
      <c r="D35" s="85"/>
      <c r="E35" s="90">
        <f t="shared" si="1"/>
        <v>0</v>
      </c>
      <c r="F35" s="95"/>
      <c r="G35" s="95"/>
      <c r="H35" s="167"/>
      <c r="I35" s="7"/>
      <c r="J35" s="7"/>
    </row>
    <row r="36" spans="2:10" ht="36" customHeight="1" thickBot="1" x14ac:dyDescent="0.2">
      <c r="B36" s="128" t="str">
        <f>'Mon-Day 1-S2'!B36</f>
        <v>After School Supervision</v>
      </c>
      <c r="C36" s="87"/>
      <c r="D36" s="87"/>
      <c r="E36" s="91">
        <f t="shared" si="1"/>
        <v>0</v>
      </c>
      <c r="F36" s="165"/>
      <c r="G36" s="165"/>
      <c r="H36" s="169"/>
      <c r="I36" s="7"/>
      <c r="J36" s="7"/>
    </row>
    <row r="37" spans="2:10" ht="29.25" customHeight="1" thickTop="1" thickBot="1" x14ac:dyDescent="0.2">
      <c r="B37" s="45"/>
      <c r="C37" s="46"/>
      <c r="D37" s="47"/>
      <c r="E37" s="88"/>
      <c r="F37" s="83">
        <f>F6+F8+F10+F14+F16+F21+F26+F30+F32+F34</f>
        <v>0</v>
      </c>
      <c r="G37" s="166">
        <f>G6+G8+G10+G14+G16+G21+G26+G30+G32+G34</f>
        <v>0</v>
      </c>
      <c r="H37" s="94">
        <f>H4+H5+H7+H9+H11+H12+H13+H15+H17+H18+H19+H20+H22+H23+H24+H25+H27+H28+H29+H31+H33+H35+H36</f>
        <v>0</v>
      </c>
      <c r="I37" s="7"/>
      <c r="J37" s="7"/>
    </row>
    <row r="38" spans="2:10" ht="51.75" customHeight="1" thickBot="1" x14ac:dyDescent="0.2">
      <c r="B38" s="130" t="s">
        <v>49</v>
      </c>
      <c r="C38" s="83">
        <f>(F6+F8+F10+F14+F16+F21+F26+F30+F32+F34)</f>
        <v>0</v>
      </c>
      <c r="D38" s="34" t="s">
        <v>50</v>
      </c>
      <c r="E38" s="94">
        <f>G37+H37</f>
        <v>0</v>
      </c>
      <c r="F38" s="95"/>
      <c r="G38" s="95"/>
      <c r="H38" s="95"/>
    </row>
  </sheetData>
  <mergeCells count="2">
    <mergeCell ref="G1:H1"/>
    <mergeCell ref="G2:H2"/>
  </mergeCells>
  <dataValidations count="4">
    <dataValidation type="whole" allowBlank="1" showInputMessage="1" showErrorMessage="1" error="This cell requires you to enter the amount of time you were assigned in this block.  You must use this format: 0:XX, where XX is the number of minutes." prompt="Enter time as follows: XX, where XX is the minutes of prep time." sqref="G30 G26 G21 G16 G14 G10 G8 G32 G6 G34" xr:uid="{00000000-0002-0000-1000-000000000000}">
      <formula1>0</formula1>
      <formula2>120</formula2>
    </dataValidation>
    <dataValidation allowBlank="1" showInputMessage="1" showErrorMessage="1" prompt="adsfa" sqref="I1" xr:uid="{00000000-0002-0000-1000-000001000000}"/>
    <dataValidation allowBlank="1" showInputMessage="1" showErrorMessage="1" error="This cell requires you to enter the amount of time you were assigned in this block.  You must use this format: 0:XX, where XX is the number of minutes." prompt="Enter time as follows: XX, where XX is the minutes of prep time." sqref="F6 F8 F10 F14 F16 F21 F34 F30 F32 F26" xr:uid="{00000000-0002-0000-1000-000002000000}"/>
    <dataValidation type="whole" allowBlank="1" showInputMessage="1" showErrorMessage="1" error="This cell requires you to enter the amount of time you were assigned in this block.  You must use this format: 0:XX, where XX is the number of minutes." prompt="If you are assigned this time, enter the time as follows: XX, where XX is the minutes of assigned time." sqref="H4:H5 H7 H9 H11:H13 H15 H17:H20 H22:H25 H27:H29 H31 H33 H35:H36" xr:uid="{00000000-0002-0000-1000-000003000000}">
      <formula1>0</formula1>
      <formula2>120</formula2>
    </dataValidation>
  </dataValidations>
  <hyperlinks>
    <hyperlink ref="G1" location="'Hours Summary'!A1" display="Return to Main" xr:uid="{00000000-0004-0000-1000-000000000000}"/>
  </hyperlinks>
  <printOptions horizontalCentered="1"/>
  <pageMargins left="0.25" right="0.25" top="0.75" bottom="0.75" header="0.3" footer="0.3"/>
  <pageSetup orientation="portrait"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theme="4"/>
    <pageSetUpPr fitToPage="1"/>
  </sheetPr>
  <dimension ref="B1:Q41"/>
  <sheetViews>
    <sheetView showGridLines="0" zoomScale="75" zoomScaleNormal="75" workbookViewId="0">
      <pane xSplit="14" ySplit="7" topLeftCell="O8" activePane="bottomRight" state="frozen"/>
      <selection activeCell="B1" sqref="B1:I1"/>
      <selection pane="topRight" activeCell="B1" sqref="B1:I1"/>
      <selection pane="bottomLeft" activeCell="B1" sqref="B1:I1"/>
      <selection pane="bottomRight" activeCell="C4" sqref="C4"/>
    </sheetView>
  </sheetViews>
  <sheetFormatPr baseColWidth="10" defaultColWidth="9" defaultRowHeight="20.25" customHeight="1" x14ac:dyDescent="0.15"/>
  <cols>
    <col min="1" max="1" width="1.1640625" style="9" customWidth="1"/>
    <col min="2" max="2" width="21.5" style="9" customWidth="1"/>
    <col min="3" max="3" width="14.1640625" style="9" customWidth="1"/>
    <col min="4" max="4" width="18.83203125" style="9" customWidth="1"/>
    <col min="5" max="5" width="17.1640625" style="9" customWidth="1"/>
    <col min="6" max="6" width="16.1640625" style="9" customWidth="1"/>
    <col min="7" max="7" width="12.83203125" style="9" customWidth="1"/>
    <col min="8" max="8" width="15.83203125" style="9" customWidth="1"/>
    <col min="9" max="9" width="18.1640625" style="9" customWidth="1"/>
    <col min="10" max="10" width="12.1640625" style="9" customWidth="1"/>
    <col min="11" max="11" width="23.1640625" style="9" customWidth="1"/>
    <col min="12" max="12" width="11.83203125" style="9" customWidth="1"/>
    <col min="13" max="13" width="14.1640625" style="9" customWidth="1"/>
    <col min="14" max="14" width="10.1640625" style="9" customWidth="1"/>
    <col min="15" max="15" width="1.83203125" style="9" customWidth="1"/>
    <col min="16" max="16384" width="9" style="9"/>
  </cols>
  <sheetData>
    <row r="1" spans="2:17" ht="35.25" customHeight="1" thickTop="1" thickBot="1" x14ac:dyDescent="0.35">
      <c r="B1" s="457" t="s">
        <v>26</v>
      </c>
      <c r="C1" s="457"/>
      <c r="D1" s="457"/>
      <c r="E1" s="457"/>
      <c r="F1" s="457"/>
      <c r="G1" s="457"/>
      <c r="H1" s="457"/>
      <c r="I1" s="458"/>
      <c r="J1" s="459" t="s">
        <v>19</v>
      </c>
      <c r="K1" s="460"/>
      <c r="L1" s="163" t="s">
        <v>16</v>
      </c>
      <c r="M1" s="162" t="s">
        <v>19</v>
      </c>
      <c r="N1" s="163" t="s">
        <v>16</v>
      </c>
      <c r="O1" s="58"/>
    </row>
    <row r="2" spans="2:17" ht="46.5" customHeight="1" thickBot="1" x14ac:dyDescent="0.25">
      <c r="B2" s="122" t="s">
        <v>25</v>
      </c>
      <c r="C2" s="278" t="str">
        <f>'Hours Summary'!D1</f>
        <v>Type Teacher Name</v>
      </c>
      <c r="D2" s="359" t="str">
        <f>'Hours Summary'!G1</f>
        <v>Type FTE Here</v>
      </c>
      <c r="E2" s="279" t="s">
        <v>24</v>
      </c>
      <c r="F2" s="106" t="s">
        <v>43</v>
      </c>
      <c r="G2" s="107">
        <f>'Hours Summary'!G7</f>
        <v>0</v>
      </c>
      <c r="H2" s="475" t="s">
        <v>110</v>
      </c>
      <c r="I2" s="473" t="s">
        <v>20</v>
      </c>
      <c r="J2" s="461" t="s">
        <v>78</v>
      </c>
      <c r="K2" s="462"/>
      <c r="L2" s="154">
        <f>'Hours Summary'!C6+'Hours Summary'!D6</f>
        <v>0</v>
      </c>
      <c r="M2" s="185" t="s">
        <v>83</v>
      </c>
      <c r="N2" s="186">
        <f>'Hours Summary'!C11+'Hours Summary'!D11</f>
        <v>0</v>
      </c>
      <c r="O2" s="58"/>
    </row>
    <row r="3" spans="2:17" ht="46.5" customHeight="1" thickBot="1" x14ac:dyDescent="0.25">
      <c r="B3" s="123" t="s">
        <v>23</v>
      </c>
      <c r="C3" s="467" t="str">
        <f>'Hours Summary'!D2</f>
        <v>Type School Name</v>
      </c>
      <c r="D3" s="467"/>
      <c r="E3" s="468"/>
      <c r="F3" s="108" t="s">
        <v>44</v>
      </c>
      <c r="G3" s="109">
        <f>'Hours Summary'!G12</f>
        <v>0</v>
      </c>
      <c r="H3" s="476"/>
      <c r="I3" s="474"/>
      <c r="J3" s="463" t="s">
        <v>79</v>
      </c>
      <c r="K3" s="464"/>
      <c r="L3" s="155">
        <f>'Hours Summary'!C7+'Hours Summary'!D7</f>
        <v>0</v>
      </c>
      <c r="M3" s="160" t="s">
        <v>84</v>
      </c>
      <c r="N3" s="161">
        <f>'Hours Summary'!C12+'Hours Summary'!D12</f>
        <v>0</v>
      </c>
      <c r="O3" s="58"/>
    </row>
    <row r="4" spans="2:17" ht="78" customHeight="1" thickBot="1" x14ac:dyDescent="0.2">
      <c r="B4" s="110" t="s">
        <v>146</v>
      </c>
      <c r="C4" s="277" t="str">
        <f>'Hours Summary'!H3</f>
        <v>Typical Assign. FTE</v>
      </c>
      <c r="D4" s="110" t="s">
        <v>71</v>
      </c>
      <c r="E4" s="207">
        <f>IFERROR(D2*1200,0)</f>
        <v>0</v>
      </c>
      <c r="F4" s="110" t="s">
        <v>132</v>
      </c>
      <c r="G4" s="207">
        <f>$E$4-'Hours Summary'!$C$3-$E$6</f>
        <v>0</v>
      </c>
      <c r="H4" s="111"/>
      <c r="I4" s="477" t="s">
        <v>27</v>
      </c>
      <c r="J4" s="465" t="s">
        <v>80</v>
      </c>
      <c r="K4" s="466"/>
      <c r="L4" s="156">
        <f>'Hours Summary'!C8+'Hours Summary'!D8</f>
        <v>0</v>
      </c>
      <c r="M4" s="158" t="s">
        <v>85</v>
      </c>
      <c r="N4" s="159">
        <f>'Hours Summary'!C13+'Hours Summary'!D13</f>
        <v>0</v>
      </c>
      <c r="O4" s="58"/>
    </row>
    <row r="5" spans="2:17" ht="76.5" customHeight="1" thickBot="1" x14ac:dyDescent="0.25">
      <c r="B5" s="258" t="s">
        <v>131</v>
      </c>
      <c r="C5" s="259" t="s">
        <v>115</v>
      </c>
      <c r="D5" s="260" t="s">
        <v>128</v>
      </c>
      <c r="E5" s="206" t="s">
        <v>55</v>
      </c>
      <c r="F5" s="105"/>
      <c r="G5" s="105"/>
      <c r="H5" s="105"/>
      <c r="I5" s="478"/>
      <c r="J5" s="469" t="s">
        <v>81</v>
      </c>
      <c r="K5" s="470"/>
      <c r="L5" s="157">
        <f>'Hours Summary'!C9+'Hours Summary'!D9</f>
        <v>0</v>
      </c>
      <c r="M5" s="58"/>
      <c r="N5" s="58"/>
      <c r="O5" s="58"/>
    </row>
    <row r="6" spans="2:17" ht="31.5" customHeight="1" thickBot="1" x14ac:dyDescent="0.25">
      <c r="B6" s="272">
        <f>G4-D6</f>
        <v>0</v>
      </c>
      <c r="C6" s="262">
        <f>SUM(I8:I38)/60</f>
        <v>0</v>
      </c>
      <c r="D6" s="263">
        <f>SUM(K8:K38)/60</f>
        <v>0</v>
      </c>
      <c r="E6" s="210">
        <f>D6</f>
        <v>0</v>
      </c>
      <c r="F6" s="105"/>
      <c r="G6" s="105"/>
      <c r="H6" s="105"/>
      <c r="I6" s="212">
        <f>B6-E6</f>
        <v>0</v>
      </c>
      <c r="J6" s="471" t="s">
        <v>82</v>
      </c>
      <c r="K6" s="472"/>
      <c r="L6" s="187">
        <f>'Hours Summary'!C10+'Hours Summary'!D10</f>
        <v>0</v>
      </c>
      <c r="M6" s="58"/>
      <c r="N6" s="58"/>
      <c r="O6" s="58"/>
    </row>
    <row r="7" spans="2:17" ht="93" customHeight="1" thickTop="1" x14ac:dyDescent="0.15">
      <c r="B7" s="112" t="s">
        <v>22</v>
      </c>
      <c r="C7" s="113" t="s">
        <v>45</v>
      </c>
      <c r="D7" s="113" t="s">
        <v>125</v>
      </c>
      <c r="E7" s="113" t="s">
        <v>116</v>
      </c>
      <c r="F7" s="113" t="s">
        <v>46</v>
      </c>
      <c r="G7" s="114" t="s">
        <v>52</v>
      </c>
      <c r="H7" s="115" t="s">
        <v>47</v>
      </c>
      <c r="I7" s="271" t="s">
        <v>114</v>
      </c>
      <c r="J7" s="261" t="s">
        <v>53</v>
      </c>
      <c r="K7" s="205" t="s">
        <v>54</v>
      </c>
      <c r="L7" s="58"/>
      <c r="M7" s="58"/>
      <c r="N7" s="58"/>
      <c r="O7" s="58"/>
    </row>
    <row r="8" spans="2:17" ht="18" x14ac:dyDescent="0.15">
      <c r="B8" s="280">
        <v>43678</v>
      </c>
      <c r="C8" s="281"/>
      <c r="D8" s="282"/>
      <c r="E8" s="283"/>
      <c r="F8" s="282"/>
      <c r="G8" s="284"/>
      <c r="H8" s="285"/>
      <c r="I8" s="275">
        <f t="shared" ref="I8:I38" si="0">E8</f>
        <v>0</v>
      </c>
      <c r="J8" s="273">
        <f t="shared" ref="J8:J38" si="1">IFERROR(C8+D8+F8+H8,0)</f>
        <v>0</v>
      </c>
      <c r="K8" s="177">
        <f t="shared" ref="K8:K24" si="2">IFERROR(J8/60,0)</f>
        <v>0</v>
      </c>
      <c r="L8" s="153"/>
      <c r="M8" s="153"/>
      <c r="N8" s="153"/>
      <c r="O8" s="153"/>
      <c r="Q8" s="153"/>
    </row>
    <row r="9" spans="2:17" ht="18" x14ac:dyDescent="0.15">
      <c r="B9" s="280">
        <v>43679</v>
      </c>
      <c r="C9" s="281"/>
      <c r="D9" s="282"/>
      <c r="E9" s="283"/>
      <c r="F9" s="282"/>
      <c r="G9" s="284"/>
      <c r="H9" s="285"/>
      <c r="I9" s="275">
        <f t="shared" si="0"/>
        <v>0</v>
      </c>
      <c r="J9" s="273">
        <f t="shared" si="1"/>
        <v>0</v>
      </c>
      <c r="K9" s="177">
        <f t="shared" si="2"/>
        <v>0</v>
      </c>
    </row>
    <row r="10" spans="2:17" ht="18" x14ac:dyDescent="0.15">
      <c r="B10" s="286">
        <v>43680</v>
      </c>
      <c r="C10" s="287"/>
      <c r="D10" s="288"/>
      <c r="E10" s="289"/>
      <c r="F10" s="288"/>
      <c r="G10" s="290"/>
      <c r="H10" s="291"/>
      <c r="I10" s="275">
        <f t="shared" si="0"/>
        <v>0</v>
      </c>
      <c r="J10" s="273">
        <f t="shared" si="1"/>
        <v>0</v>
      </c>
      <c r="K10" s="177">
        <f t="shared" si="2"/>
        <v>0</v>
      </c>
    </row>
    <row r="11" spans="2:17" ht="18" x14ac:dyDescent="0.15">
      <c r="B11" s="286">
        <v>43681</v>
      </c>
      <c r="C11" s="287"/>
      <c r="D11" s="288"/>
      <c r="E11" s="289"/>
      <c r="F11" s="288"/>
      <c r="G11" s="290"/>
      <c r="H11" s="291"/>
      <c r="I11" s="275">
        <f t="shared" si="0"/>
        <v>0</v>
      </c>
      <c r="J11" s="273">
        <f t="shared" si="1"/>
        <v>0</v>
      </c>
      <c r="K11" s="177">
        <f t="shared" si="2"/>
        <v>0</v>
      </c>
    </row>
    <row r="12" spans="2:17" ht="18" x14ac:dyDescent="0.15">
      <c r="B12" s="280">
        <v>43682</v>
      </c>
      <c r="C12" s="281"/>
      <c r="D12" s="282"/>
      <c r="E12" s="283"/>
      <c r="F12" s="282"/>
      <c r="G12" s="284"/>
      <c r="H12" s="285"/>
      <c r="I12" s="275">
        <f t="shared" si="0"/>
        <v>0</v>
      </c>
      <c r="J12" s="273">
        <f t="shared" si="1"/>
        <v>0</v>
      </c>
      <c r="K12" s="177">
        <f t="shared" si="2"/>
        <v>0</v>
      </c>
    </row>
    <row r="13" spans="2:17" ht="18" x14ac:dyDescent="0.15">
      <c r="B13" s="280">
        <v>43683</v>
      </c>
      <c r="C13" s="281"/>
      <c r="D13" s="282"/>
      <c r="E13" s="283"/>
      <c r="F13" s="282"/>
      <c r="G13" s="284"/>
      <c r="H13" s="285"/>
      <c r="I13" s="275">
        <f t="shared" si="0"/>
        <v>0</v>
      </c>
      <c r="J13" s="273">
        <f t="shared" si="1"/>
        <v>0</v>
      </c>
      <c r="K13" s="177">
        <f t="shared" si="2"/>
        <v>0</v>
      </c>
    </row>
    <row r="14" spans="2:17" ht="18" x14ac:dyDescent="0.15">
      <c r="B14" s="280">
        <v>43684</v>
      </c>
      <c r="C14" s="281"/>
      <c r="D14" s="282"/>
      <c r="E14" s="283"/>
      <c r="F14" s="282"/>
      <c r="G14" s="284"/>
      <c r="H14" s="285"/>
      <c r="I14" s="275">
        <f t="shared" si="0"/>
        <v>0</v>
      </c>
      <c r="J14" s="273">
        <f t="shared" si="1"/>
        <v>0</v>
      </c>
      <c r="K14" s="177">
        <f t="shared" si="2"/>
        <v>0</v>
      </c>
    </row>
    <row r="15" spans="2:17" ht="18" x14ac:dyDescent="0.15">
      <c r="B15" s="280">
        <v>43685</v>
      </c>
      <c r="C15" s="281"/>
      <c r="D15" s="282"/>
      <c r="E15" s="283"/>
      <c r="F15" s="282"/>
      <c r="G15" s="284"/>
      <c r="H15" s="285"/>
      <c r="I15" s="275">
        <f t="shared" si="0"/>
        <v>0</v>
      </c>
      <c r="J15" s="273">
        <f t="shared" si="1"/>
        <v>0</v>
      </c>
      <c r="K15" s="177">
        <f t="shared" si="2"/>
        <v>0</v>
      </c>
    </row>
    <row r="16" spans="2:17" ht="18" x14ac:dyDescent="0.15">
      <c r="B16" s="280">
        <v>43686</v>
      </c>
      <c r="C16" s="281"/>
      <c r="D16" s="282"/>
      <c r="E16" s="283"/>
      <c r="F16" s="282"/>
      <c r="G16" s="284"/>
      <c r="H16" s="285"/>
      <c r="I16" s="275">
        <f t="shared" si="0"/>
        <v>0</v>
      </c>
      <c r="J16" s="273">
        <f t="shared" si="1"/>
        <v>0</v>
      </c>
      <c r="K16" s="177">
        <f t="shared" si="2"/>
        <v>0</v>
      </c>
    </row>
    <row r="17" spans="2:11" ht="18" x14ac:dyDescent="0.15">
      <c r="B17" s="286">
        <v>43687</v>
      </c>
      <c r="C17" s="287"/>
      <c r="D17" s="288"/>
      <c r="E17" s="289"/>
      <c r="F17" s="288"/>
      <c r="G17" s="290"/>
      <c r="H17" s="291"/>
      <c r="I17" s="275">
        <f t="shared" si="0"/>
        <v>0</v>
      </c>
      <c r="J17" s="273">
        <f t="shared" si="1"/>
        <v>0</v>
      </c>
      <c r="K17" s="177">
        <f t="shared" si="2"/>
        <v>0</v>
      </c>
    </row>
    <row r="18" spans="2:11" ht="18" x14ac:dyDescent="0.15">
      <c r="B18" s="286">
        <v>43688</v>
      </c>
      <c r="C18" s="287"/>
      <c r="D18" s="288"/>
      <c r="E18" s="289"/>
      <c r="F18" s="288"/>
      <c r="G18" s="290"/>
      <c r="H18" s="291"/>
      <c r="I18" s="275">
        <f t="shared" si="0"/>
        <v>0</v>
      </c>
      <c r="J18" s="273">
        <f t="shared" si="1"/>
        <v>0</v>
      </c>
      <c r="K18" s="177">
        <f t="shared" si="2"/>
        <v>0</v>
      </c>
    </row>
    <row r="19" spans="2:11" ht="18" x14ac:dyDescent="0.15">
      <c r="B19" s="280">
        <v>43689</v>
      </c>
      <c r="C19" s="281"/>
      <c r="D19" s="282"/>
      <c r="E19" s="283"/>
      <c r="F19" s="282"/>
      <c r="G19" s="284"/>
      <c r="H19" s="285"/>
      <c r="I19" s="275">
        <f t="shared" si="0"/>
        <v>0</v>
      </c>
      <c r="J19" s="273">
        <f t="shared" si="1"/>
        <v>0</v>
      </c>
      <c r="K19" s="177">
        <f t="shared" si="2"/>
        <v>0</v>
      </c>
    </row>
    <row r="20" spans="2:11" ht="18" x14ac:dyDescent="0.15">
      <c r="B20" s="280">
        <v>43690</v>
      </c>
      <c r="C20" s="281"/>
      <c r="D20" s="282"/>
      <c r="E20" s="283"/>
      <c r="F20" s="282"/>
      <c r="G20" s="284"/>
      <c r="H20" s="285"/>
      <c r="I20" s="275">
        <f t="shared" si="0"/>
        <v>0</v>
      </c>
      <c r="J20" s="273">
        <f t="shared" si="1"/>
        <v>0</v>
      </c>
      <c r="K20" s="177">
        <f t="shared" si="2"/>
        <v>0</v>
      </c>
    </row>
    <row r="21" spans="2:11" ht="18" x14ac:dyDescent="0.15">
      <c r="B21" s="280">
        <v>43691</v>
      </c>
      <c r="C21" s="281"/>
      <c r="D21" s="282"/>
      <c r="E21" s="283"/>
      <c r="F21" s="282"/>
      <c r="G21" s="284"/>
      <c r="H21" s="285"/>
      <c r="I21" s="275">
        <f t="shared" si="0"/>
        <v>0</v>
      </c>
      <c r="J21" s="273">
        <f t="shared" si="1"/>
        <v>0</v>
      </c>
      <c r="K21" s="177">
        <f t="shared" si="2"/>
        <v>0</v>
      </c>
    </row>
    <row r="22" spans="2:11" ht="18" x14ac:dyDescent="0.15">
      <c r="B22" s="280">
        <v>43692</v>
      </c>
      <c r="C22" s="281"/>
      <c r="D22" s="282"/>
      <c r="E22" s="283"/>
      <c r="F22" s="282"/>
      <c r="G22" s="284"/>
      <c r="H22" s="285"/>
      <c r="I22" s="275">
        <f t="shared" si="0"/>
        <v>0</v>
      </c>
      <c r="J22" s="273">
        <f t="shared" si="1"/>
        <v>0</v>
      </c>
      <c r="K22" s="177">
        <f t="shared" si="2"/>
        <v>0</v>
      </c>
    </row>
    <row r="23" spans="2:11" ht="18" x14ac:dyDescent="0.15">
      <c r="B23" s="280">
        <v>43693</v>
      </c>
      <c r="C23" s="281"/>
      <c r="D23" s="282"/>
      <c r="E23" s="283"/>
      <c r="F23" s="282"/>
      <c r="G23" s="284"/>
      <c r="H23" s="285"/>
      <c r="I23" s="275">
        <f t="shared" si="0"/>
        <v>0</v>
      </c>
      <c r="J23" s="273">
        <f t="shared" si="1"/>
        <v>0</v>
      </c>
      <c r="K23" s="177">
        <f t="shared" si="2"/>
        <v>0</v>
      </c>
    </row>
    <row r="24" spans="2:11" ht="18" x14ac:dyDescent="0.15">
      <c r="B24" s="286">
        <v>43694</v>
      </c>
      <c r="C24" s="287"/>
      <c r="D24" s="288"/>
      <c r="E24" s="289"/>
      <c r="F24" s="288"/>
      <c r="G24" s="290"/>
      <c r="H24" s="291"/>
      <c r="I24" s="275">
        <f t="shared" si="0"/>
        <v>0</v>
      </c>
      <c r="J24" s="273">
        <f t="shared" si="1"/>
        <v>0</v>
      </c>
      <c r="K24" s="177">
        <f t="shared" si="2"/>
        <v>0</v>
      </c>
    </row>
    <row r="25" spans="2:11" ht="18" x14ac:dyDescent="0.15">
      <c r="B25" s="286">
        <v>43695</v>
      </c>
      <c r="C25" s="287"/>
      <c r="D25" s="288"/>
      <c r="E25" s="289"/>
      <c r="F25" s="288"/>
      <c r="G25" s="290"/>
      <c r="H25" s="291"/>
      <c r="I25" s="275">
        <f t="shared" si="0"/>
        <v>0</v>
      </c>
      <c r="J25" s="274">
        <f t="shared" si="1"/>
        <v>0</v>
      </c>
      <c r="K25" s="178">
        <f t="shared" ref="K25:K34" si="3">IFERROR(J25/60,0)</f>
        <v>0</v>
      </c>
    </row>
    <row r="26" spans="2:11" ht="18" x14ac:dyDescent="0.15">
      <c r="B26" s="280">
        <v>43696</v>
      </c>
      <c r="C26" s="281"/>
      <c r="D26" s="282"/>
      <c r="E26" s="283"/>
      <c r="F26" s="282"/>
      <c r="G26" s="284"/>
      <c r="H26" s="285"/>
      <c r="I26" s="275">
        <f t="shared" si="0"/>
        <v>0</v>
      </c>
      <c r="J26" s="274">
        <f t="shared" si="1"/>
        <v>0</v>
      </c>
      <c r="K26" s="178">
        <f t="shared" si="3"/>
        <v>0</v>
      </c>
    </row>
    <row r="27" spans="2:11" ht="18" x14ac:dyDescent="0.15">
      <c r="B27" s="280">
        <v>43697</v>
      </c>
      <c r="C27" s="281"/>
      <c r="D27" s="282"/>
      <c r="E27" s="283"/>
      <c r="F27" s="282"/>
      <c r="G27" s="284"/>
      <c r="H27" s="285"/>
      <c r="I27" s="275">
        <f t="shared" si="0"/>
        <v>0</v>
      </c>
      <c r="J27" s="274">
        <f t="shared" si="1"/>
        <v>0</v>
      </c>
      <c r="K27" s="178">
        <f t="shared" si="3"/>
        <v>0</v>
      </c>
    </row>
    <row r="28" spans="2:11" ht="18" x14ac:dyDescent="0.15">
      <c r="B28" s="280">
        <v>43698</v>
      </c>
      <c r="C28" s="281"/>
      <c r="D28" s="282"/>
      <c r="E28" s="283"/>
      <c r="F28" s="282"/>
      <c r="G28" s="284"/>
      <c r="H28" s="285"/>
      <c r="I28" s="275">
        <f t="shared" si="0"/>
        <v>0</v>
      </c>
      <c r="J28" s="274">
        <f t="shared" si="1"/>
        <v>0</v>
      </c>
      <c r="K28" s="178">
        <f t="shared" si="3"/>
        <v>0</v>
      </c>
    </row>
    <row r="29" spans="2:11" ht="18" x14ac:dyDescent="0.15">
      <c r="B29" s="280">
        <v>43699</v>
      </c>
      <c r="C29" s="281"/>
      <c r="D29" s="282"/>
      <c r="E29" s="283"/>
      <c r="F29" s="282"/>
      <c r="G29" s="284"/>
      <c r="H29" s="285"/>
      <c r="I29" s="275">
        <f t="shared" si="0"/>
        <v>0</v>
      </c>
      <c r="J29" s="274">
        <f t="shared" si="1"/>
        <v>0</v>
      </c>
      <c r="K29" s="178">
        <f t="shared" si="3"/>
        <v>0</v>
      </c>
    </row>
    <row r="30" spans="2:11" ht="18" x14ac:dyDescent="0.15">
      <c r="B30" s="280">
        <v>43700</v>
      </c>
      <c r="C30" s="281"/>
      <c r="D30" s="282"/>
      <c r="E30" s="283"/>
      <c r="F30" s="282"/>
      <c r="G30" s="284"/>
      <c r="H30" s="285"/>
      <c r="I30" s="275">
        <f t="shared" si="0"/>
        <v>0</v>
      </c>
      <c r="J30" s="274">
        <f t="shared" si="1"/>
        <v>0</v>
      </c>
      <c r="K30" s="178">
        <f t="shared" si="3"/>
        <v>0</v>
      </c>
    </row>
    <row r="31" spans="2:11" ht="18" x14ac:dyDescent="0.15">
      <c r="B31" s="286">
        <v>43701</v>
      </c>
      <c r="C31" s="287"/>
      <c r="D31" s="288"/>
      <c r="E31" s="289"/>
      <c r="F31" s="288"/>
      <c r="G31" s="290"/>
      <c r="H31" s="291"/>
      <c r="I31" s="275">
        <f t="shared" si="0"/>
        <v>0</v>
      </c>
      <c r="J31" s="274">
        <f t="shared" si="1"/>
        <v>0</v>
      </c>
      <c r="K31" s="178">
        <f t="shared" si="3"/>
        <v>0</v>
      </c>
    </row>
    <row r="32" spans="2:11" ht="18" x14ac:dyDescent="0.15">
      <c r="B32" s="286">
        <v>43702</v>
      </c>
      <c r="C32" s="287"/>
      <c r="D32" s="288"/>
      <c r="E32" s="289"/>
      <c r="F32" s="288"/>
      <c r="G32" s="290"/>
      <c r="H32" s="291"/>
      <c r="I32" s="275">
        <f t="shared" si="0"/>
        <v>0</v>
      </c>
      <c r="J32" s="274">
        <f t="shared" si="1"/>
        <v>0</v>
      </c>
      <c r="K32" s="178">
        <f t="shared" si="3"/>
        <v>0</v>
      </c>
    </row>
    <row r="33" spans="2:11" ht="18" x14ac:dyDescent="0.15">
      <c r="B33" s="280">
        <v>43703</v>
      </c>
      <c r="C33" s="281"/>
      <c r="D33" s="282"/>
      <c r="E33" s="283"/>
      <c r="F33" s="282"/>
      <c r="G33" s="284"/>
      <c r="H33" s="285"/>
      <c r="I33" s="275">
        <f t="shared" si="0"/>
        <v>0</v>
      </c>
      <c r="J33" s="274">
        <f t="shared" si="1"/>
        <v>0</v>
      </c>
      <c r="K33" s="178">
        <f t="shared" si="3"/>
        <v>0</v>
      </c>
    </row>
    <row r="34" spans="2:11" ht="18" x14ac:dyDescent="0.15">
      <c r="B34" s="280">
        <v>43704</v>
      </c>
      <c r="C34" s="281"/>
      <c r="D34" s="282"/>
      <c r="E34" s="283"/>
      <c r="F34" s="282"/>
      <c r="G34" s="284"/>
      <c r="H34" s="285"/>
      <c r="I34" s="275">
        <f t="shared" si="0"/>
        <v>0</v>
      </c>
      <c r="J34" s="274">
        <f t="shared" si="1"/>
        <v>0</v>
      </c>
      <c r="K34" s="178">
        <f t="shared" si="3"/>
        <v>0</v>
      </c>
    </row>
    <row r="35" spans="2:11" ht="18" x14ac:dyDescent="0.15">
      <c r="B35" s="280">
        <v>43705</v>
      </c>
      <c r="C35" s="292"/>
      <c r="D35" s="292"/>
      <c r="E35" s="293"/>
      <c r="F35" s="292"/>
      <c r="G35" s="294"/>
      <c r="H35" s="285"/>
      <c r="I35" s="275">
        <f t="shared" si="0"/>
        <v>0</v>
      </c>
      <c r="J35" s="179">
        <f t="shared" si="1"/>
        <v>0</v>
      </c>
      <c r="K35" s="180">
        <f t="shared" ref="K35:K38" si="4">IFERROR(J35/60,0)</f>
        <v>0</v>
      </c>
    </row>
    <row r="36" spans="2:11" ht="18" x14ac:dyDescent="0.15">
      <c r="B36" s="280">
        <v>43706</v>
      </c>
      <c r="C36" s="292"/>
      <c r="D36" s="292"/>
      <c r="E36" s="293"/>
      <c r="F36" s="292"/>
      <c r="G36" s="294"/>
      <c r="H36" s="295"/>
      <c r="I36" s="275">
        <f t="shared" si="0"/>
        <v>0</v>
      </c>
      <c r="J36" s="181">
        <f t="shared" si="1"/>
        <v>0</v>
      </c>
      <c r="K36" s="180">
        <f t="shared" si="4"/>
        <v>0</v>
      </c>
    </row>
    <row r="37" spans="2:11" ht="18" x14ac:dyDescent="0.15">
      <c r="B37" s="280">
        <v>43707</v>
      </c>
      <c r="C37" s="292"/>
      <c r="D37" s="292"/>
      <c r="E37" s="293"/>
      <c r="F37" s="292"/>
      <c r="G37" s="294"/>
      <c r="H37" s="295"/>
      <c r="I37" s="275">
        <f t="shared" si="0"/>
        <v>0</v>
      </c>
      <c r="J37" s="181">
        <f t="shared" si="1"/>
        <v>0</v>
      </c>
      <c r="K37" s="180">
        <f t="shared" si="4"/>
        <v>0</v>
      </c>
    </row>
    <row r="38" spans="2:11" ht="19" thickBot="1" x14ac:dyDescent="0.2">
      <c r="B38" s="286">
        <v>43708</v>
      </c>
      <c r="C38" s="287"/>
      <c r="D38" s="288"/>
      <c r="E38" s="289"/>
      <c r="F38" s="288"/>
      <c r="G38" s="290"/>
      <c r="H38" s="291"/>
      <c r="I38" s="276">
        <f t="shared" si="0"/>
        <v>0</v>
      </c>
      <c r="J38" s="182">
        <f t="shared" si="1"/>
        <v>0</v>
      </c>
      <c r="K38" s="183">
        <f t="shared" si="4"/>
        <v>0</v>
      </c>
    </row>
    <row r="39" spans="2:11" ht="20.25" customHeight="1" thickTop="1" x14ac:dyDescent="0.2">
      <c r="B39" s="27"/>
      <c r="C39" s="28"/>
      <c r="D39" s="29"/>
      <c r="E39" s="28"/>
      <c r="F39" s="28"/>
      <c r="G39" s="28"/>
      <c r="H39" s="30"/>
      <c r="I39" s="14"/>
    </row>
    <row r="40" spans="2:11" ht="20.25" customHeight="1" x14ac:dyDescent="0.2">
      <c r="B40" s="13"/>
      <c r="C40" s="11"/>
      <c r="D40" s="11"/>
      <c r="E40" s="11"/>
      <c r="F40" s="11"/>
      <c r="G40" s="12"/>
      <c r="H40" s="12"/>
      <c r="I40" s="11"/>
    </row>
    <row r="41" spans="2:11" ht="20.25" customHeight="1" x14ac:dyDescent="0.2">
      <c r="B41" s="10"/>
      <c r="C41" s="10"/>
      <c r="D41" s="10"/>
      <c r="E41" s="10"/>
      <c r="F41" s="10"/>
      <c r="G41" s="10"/>
      <c r="H41" s="10"/>
    </row>
  </sheetData>
  <sheetProtection formatColumns="0"/>
  <mergeCells count="11">
    <mergeCell ref="J5:K5"/>
    <mergeCell ref="J6:K6"/>
    <mergeCell ref="I2:I3"/>
    <mergeCell ref="H2:H3"/>
    <mergeCell ref="I4:I5"/>
    <mergeCell ref="B1:I1"/>
    <mergeCell ref="J1:K1"/>
    <mergeCell ref="J2:K2"/>
    <mergeCell ref="J3:K3"/>
    <mergeCell ref="J4:K4"/>
    <mergeCell ref="C3:E3"/>
  </mergeCells>
  <conditionalFormatting sqref="E6">
    <cfRule type="colorScale" priority="1">
      <colorScale>
        <cfvo type="formula" val="$B$6*0.5"/>
        <cfvo type="formula" val="$B$6*0.67"/>
        <cfvo type="formula" val="$B$6*0.83"/>
        <color rgb="FF00B050"/>
        <color rgb="FFFFEB84"/>
        <color rgb="FFFF0000"/>
      </colorScale>
    </cfRule>
  </conditionalFormatting>
  <dataValidations count="19">
    <dataValidation allowBlank="1" showInputMessage="1" showErrorMessage="1" prompt="Total Assignable Hours Worked to date are automatically calculated in cell below" sqref="E5 I4" xr:uid="{00000000-0002-0000-1100-000000000000}"/>
    <dataValidation allowBlank="1" showInputMessage="1" showErrorMessage="1" prompt="Total Assignable Hours Worked to date automatically calculated in this cell." sqref="E6 I6" xr:uid="{00000000-0002-0000-1100-000001000000}"/>
    <dataValidation allowBlank="1" showInputMessage="1" showErrorMessage="1" prompt="Total Hours Worked are automatically calculated in this cell" sqref="C6:D6" xr:uid="{00000000-0002-0000-1100-000002000000}"/>
    <dataValidation allowBlank="1" showInputMessage="1" showErrorMessage="1" prompt="Enter Total Work Week Hours in this cell" sqref="B6" xr:uid="{00000000-0002-0000-1100-000003000000}"/>
    <dataValidation allowBlank="1" showInputMessage="1" showErrorMessage="1" prompt="Regular Hours are automatically calculated in cell below" sqref="C5" xr:uid="{00000000-0002-0000-1100-000004000000}"/>
    <dataValidation allowBlank="1" showInputMessage="1" showErrorMessage="1" prompt="Total Assignable Hours Worked are automatically calculated in cell below" sqref="D5" xr:uid="{00000000-0002-0000-1100-000005000000}"/>
    <dataValidation allowBlank="1" showInputMessage="1" showErrorMessage="1" prompt="Enter Total Assignable Hours in cell below" sqref="B5" xr:uid="{00000000-0002-0000-1100-000006000000}"/>
    <dataValidation allowBlank="1" showInputMessage="1" showErrorMessage="1" prompt="Enter School Name in this cell" sqref="C3" xr:uid="{00000000-0002-0000-1100-000007000000}"/>
    <dataValidation allowBlank="1" showInputMessage="1" showErrorMessage="1" prompt="Enter School Name in cell to the right" sqref="B3" xr:uid="{00000000-0002-0000-1100-000008000000}"/>
    <dataValidation allowBlank="1" showInputMessage="1" showErrorMessage="1" prompt="Enter Teacher's FTE in this cell" sqref="D2" xr:uid="{00000000-0002-0000-1100-000009000000}"/>
    <dataValidation allowBlank="1" showInputMessage="1" showErrorMessage="1" prompt="Enter Teacher Name in this cell" sqref="C2" xr:uid="{00000000-0002-0000-1100-00000A000000}"/>
    <dataValidation allowBlank="1" showInputMessage="1" showErrorMessage="1" prompt="Enter Teacher Name and FTE in cells to the right" sqref="B2" xr:uid="{00000000-0002-0000-1100-00000B000000}"/>
    <dataValidation allowBlank="1" showInputMessage="1" showErrorMessage="1" prompt="Enter Teacher and School details in cells below" sqref="B1" xr:uid="{00000000-0002-0000-1100-00000C000000}"/>
    <dataValidation allowBlank="1" showInputMessage="1" showErrorMessage="1" prompt="Use this worksheet to track hours worked in a work week. Enter Date and Times in TimeSheet table. Total Hours, Regular Hours and Overtime Hours are automatically calculated" sqref="A1" xr:uid="{00000000-0002-0000-1100-00000D000000}"/>
    <dataValidation allowBlank="1" showErrorMessage="1" sqref="I2 A2:A1048576 F5:H6 B41:H1048576 B40:F40 R1:XFD7 E39:G39 F2:G3 Q1:Q4 B8:B39 M10:N11 L8:L11 P1:P6 L12:XFD38 I39:XFD1048576 L1:L6 C39 N1:O2 O3:O11 P8:XFD11 M5:N7 I35:K38 C35:F37 H35:H37" xr:uid="{00000000-0002-0000-1100-00000E000000}"/>
    <dataValidation allowBlank="1" showInputMessage="1" showErrorMessage="1" prompt="adsfa" sqref="H2" xr:uid="{00000000-0002-0000-1100-00000F000000}"/>
    <dataValidation allowBlank="1" showInputMessage="1" showErrorMessage="1" prompt="Enter Date in this column under this heading. Use heading filters to find specific entries" sqref="B7" xr:uid="{00000000-0002-0000-1100-000010000000}"/>
    <dataValidation allowBlank="1" showInputMessage="1" showErrorMessage="1" prompt="Assigned Hours Worked are automatically calculated in this column under this heading." sqref="J7:K34" xr:uid="{00000000-0002-0000-1100-000011000000}"/>
    <dataValidation allowBlank="1" showInputMessage="1" showErrorMessage="1" prompt="Enter Assigned Time After School in this column under this heading." sqref="H8:I34 H7 H38" xr:uid="{00000000-0002-0000-1100-000012000000}"/>
  </dataValidations>
  <hyperlinks>
    <hyperlink ref="I2" location="Summary!A1" display="Summary!A1" xr:uid="{00000000-0004-0000-1100-000000000000}"/>
    <hyperlink ref="I2:I3" location="'Hours Summary'!A1" display="Return to Main" xr:uid="{00000000-0004-0000-1100-000001000000}"/>
    <hyperlink ref="J2" location="'Mon-Day 1-S1'!Print_Titles" display="MON | Day 1 - Sem 1" xr:uid="{00000000-0004-0000-1100-000002000000}"/>
    <hyperlink ref="J3" location="'Tue-Day 2-S1'!Print_Titles" display="TUE | Day 2 - Sem 1" xr:uid="{00000000-0004-0000-1100-000003000000}"/>
    <hyperlink ref="J4" location="'Wed-Day 3-S1'!Print_Titles" display="WED | Day 3 - Sem 1" xr:uid="{00000000-0004-0000-1100-000004000000}"/>
    <hyperlink ref="J5" location="'Thu-Day 4-S1'!Print_Titles" display="THU | Day 4 - Sem 1" xr:uid="{00000000-0004-0000-1100-000005000000}"/>
    <hyperlink ref="J6" location="'Fri-Day 5-S1'!Print_Titles" display="FRI | Day 5 - Sem 1" xr:uid="{00000000-0004-0000-1100-000006000000}"/>
    <hyperlink ref="M2" location="'Day 6-S1'!Print_Titles" display="Day 6 - Sem 1" xr:uid="{00000000-0004-0000-1100-000007000000}"/>
    <hyperlink ref="M3" location="'Early Out 1-S1'!Print_Titles" display="Early Out 1 - Sem 1" xr:uid="{00000000-0004-0000-1100-000008000000}"/>
    <hyperlink ref="M4" location="'Early Out 2-S1'!Print_Titles" display="Early Out 2 - Sem 1" xr:uid="{00000000-0004-0000-1100-000009000000}"/>
  </hyperlinks>
  <printOptions horizontalCentered="1"/>
  <pageMargins left="0.25" right="0.25" top="0.75" bottom="0.75" header="0.3" footer="0.3"/>
  <pageSetup scale="56" fitToHeight="0" orientation="landscape" r:id="rId1"/>
  <headerFooter differentFirst="1">
    <oddFooter>Page &amp;P of &amp;N</oddFooter>
  </headerFooter>
  <drawing r:id="rId2"/>
  <legacyDrawing r:id="rId3"/>
  <tableParts count="1">
    <tablePart r:id="rId4"/>
  </tablePart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theme="4"/>
    <pageSetUpPr fitToPage="1"/>
  </sheetPr>
  <dimension ref="B1:Q38"/>
  <sheetViews>
    <sheetView showGridLines="0" zoomScale="75" zoomScaleNormal="75" workbookViewId="0">
      <pane xSplit="14" ySplit="7" topLeftCell="O8" activePane="bottomRight" state="frozen"/>
      <selection activeCell="E6" sqref="B6:E6"/>
      <selection pane="topRight" activeCell="E6" sqref="B6:E6"/>
      <selection pane="bottomLeft" activeCell="E6" sqref="B6:E6"/>
      <selection pane="bottomRight" activeCell="C2" sqref="C2"/>
    </sheetView>
  </sheetViews>
  <sheetFormatPr baseColWidth="10" defaultColWidth="9" defaultRowHeight="20.25" customHeight="1" x14ac:dyDescent="0.15"/>
  <cols>
    <col min="1" max="1" width="0.83203125" style="9" customWidth="1"/>
    <col min="2" max="2" width="21.1640625" style="9" customWidth="1"/>
    <col min="3" max="3" width="14.1640625" style="9" customWidth="1"/>
    <col min="4" max="4" width="20.1640625" style="9" customWidth="1"/>
    <col min="5" max="5" width="17.1640625" style="9" customWidth="1"/>
    <col min="6" max="6" width="16.1640625" style="9" customWidth="1"/>
    <col min="7" max="7" width="12.5" style="9" customWidth="1"/>
    <col min="8" max="8" width="15.83203125" style="9" customWidth="1"/>
    <col min="9" max="9" width="17.1640625" style="15" customWidth="1"/>
    <col min="10" max="10" width="12.1640625" style="9" customWidth="1"/>
    <col min="11" max="11" width="23.1640625" style="9" customWidth="1"/>
    <col min="12" max="12" width="13.1640625" style="9" customWidth="1"/>
    <col min="13" max="13" width="14.1640625" style="9" customWidth="1"/>
    <col min="14" max="14" width="10.1640625" style="9" customWidth="1"/>
    <col min="15" max="15" width="1.83203125" style="9" customWidth="1"/>
    <col min="16" max="16384" width="9" style="9"/>
  </cols>
  <sheetData>
    <row r="1" spans="2:17" ht="35.25" customHeight="1" thickTop="1" thickBot="1" x14ac:dyDescent="0.35">
      <c r="B1" s="479" t="s">
        <v>28</v>
      </c>
      <c r="C1" s="479"/>
      <c r="D1" s="479"/>
      <c r="E1" s="479"/>
      <c r="F1" s="479"/>
      <c r="G1" s="479"/>
      <c r="H1" s="479"/>
      <c r="I1" s="480"/>
      <c r="J1" s="459" t="s">
        <v>19</v>
      </c>
      <c r="K1" s="460"/>
      <c r="L1" s="163" t="s">
        <v>16</v>
      </c>
      <c r="M1" s="162" t="s">
        <v>19</v>
      </c>
      <c r="N1" s="163" t="s">
        <v>16</v>
      </c>
      <c r="O1" s="58"/>
    </row>
    <row r="2" spans="2:17" ht="46.5" customHeight="1" thickBot="1" x14ac:dyDescent="0.2">
      <c r="B2" s="122" t="s">
        <v>25</v>
      </c>
      <c r="C2" s="278" t="str">
        <f>August!C2</f>
        <v>Type Teacher Name</v>
      </c>
      <c r="D2" s="359" t="str">
        <f>'Hours Summary'!G1</f>
        <v>Type FTE Here</v>
      </c>
      <c r="E2" s="279" t="s">
        <v>24</v>
      </c>
      <c r="F2" s="119" t="s">
        <v>43</v>
      </c>
      <c r="G2" s="120">
        <f>'Hours Summary'!G7</f>
        <v>0</v>
      </c>
      <c r="H2" s="475" t="s">
        <v>110</v>
      </c>
      <c r="I2" s="482" t="s">
        <v>20</v>
      </c>
      <c r="J2" s="461" t="s">
        <v>78</v>
      </c>
      <c r="K2" s="462"/>
      <c r="L2" s="154">
        <f>'Hours Summary'!C6+'Hours Summary'!D6</f>
        <v>0</v>
      </c>
      <c r="M2" s="185" t="s">
        <v>83</v>
      </c>
      <c r="N2" s="186">
        <f>'Hours Summary'!C11+'Hours Summary'!D11</f>
        <v>0</v>
      </c>
      <c r="O2" s="58"/>
    </row>
    <row r="3" spans="2:17" ht="46.5" customHeight="1" thickBot="1" x14ac:dyDescent="0.2">
      <c r="B3" s="123" t="s">
        <v>23</v>
      </c>
      <c r="C3" s="467" t="str">
        <f>August!C3</f>
        <v>Type School Name</v>
      </c>
      <c r="D3" s="467"/>
      <c r="E3" s="468"/>
      <c r="F3" s="121" t="s">
        <v>44</v>
      </c>
      <c r="G3" s="109">
        <f>'Hours Summary'!G12</f>
        <v>0</v>
      </c>
      <c r="H3" s="476"/>
      <c r="I3" s="483"/>
      <c r="J3" s="463" t="s">
        <v>79</v>
      </c>
      <c r="K3" s="464"/>
      <c r="L3" s="155">
        <f>'Hours Summary'!C7+'Hours Summary'!D7</f>
        <v>0</v>
      </c>
      <c r="M3" s="160" t="s">
        <v>84</v>
      </c>
      <c r="N3" s="161">
        <f>'Hours Summary'!C12+'Hours Summary'!D12</f>
        <v>0</v>
      </c>
      <c r="O3" s="58"/>
    </row>
    <row r="4" spans="2:17" ht="78" customHeight="1" thickBot="1" x14ac:dyDescent="0.2">
      <c r="B4" s="110" t="s">
        <v>146</v>
      </c>
      <c r="C4" s="277" t="str">
        <f>'Hours Summary'!H3</f>
        <v>Typical Assign. FTE</v>
      </c>
      <c r="D4" s="110" t="s">
        <v>71</v>
      </c>
      <c r="E4" s="207">
        <f>IFERROR(D2*1200,0)</f>
        <v>0</v>
      </c>
      <c r="F4" s="110" t="s">
        <v>132</v>
      </c>
      <c r="G4" s="207">
        <f>August!B6</f>
        <v>0</v>
      </c>
      <c r="H4" s="117"/>
      <c r="I4" s="484" t="s">
        <v>27</v>
      </c>
      <c r="J4" s="465" t="s">
        <v>80</v>
      </c>
      <c r="K4" s="466"/>
      <c r="L4" s="156">
        <f>'Hours Summary'!C8+'Hours Summary'!D8</f>
        <v>0</v>
      </c>
      <c r="M4" s="158" t="s">
        <v>85</v>
      </c>
      <c r="N4" s="159">
        <f>'Hours Summary'!C13+'Hours Summary'!D13</f>
        <v>0</v>
      </c>
      <c r="O4" s="58"/>
    </row>
    <row r="5" spans="2:17" ht="76.5" customHeight="1" thickBot="1" x14ac:dyDescent="0.25">
      <c r="B5" s="258" t="s">
        <v>131</v>
      </c>
      <c r="C5" s="259" t="s">
        <v>115</v>
      </c>
      <c r="D5" s="260" t="s">
        <v>128</v>
      </c>
      <c r="E5" s="206" t="s">
        <v>55</v>
      </c>
      <c r="F5" s="118"/>
      <c r="G5" s="118"/>
      <c r="H5" s="117"/>
      <c r="I5" s="485"/>
      <c r="J5" s="469" t="s">
        <v>81</v>
      </c>
      <c r="K5" s="470"/>
      <c r="L5" s="157">
        <f>'Hours Summary'!C9+'Hours Summary'!D9</f>
        <v>0</v>
      </c>
      <c r="M5" s="58"/>
      <c r="N5" s="58"/>
      <c r="O5" s="58"/>
    </row>
    <row r="6" spans="2:17" ht="28.5" customHeight="1" thickBot="1" x14ac:dyDescent="0.25">
      <c r="B6" s="272">
        <f>G4-D6</f>
        <v>0</v>
      </c>
      <c r="C6" s="262">
        <f>SUM(I8:I37)/60</f>
        <v>0</v>
      </c>
      <c r="D6" s="263">
        <f>SUM(K8:K37)/60</f>
        <v>0</v>
      </c>
      <c r="E6" s="210">
        <f>August!E6+D6</f>
        <v>0</v>
      </c>
      <c r="F6" s="118"/>
      <c r="G6" s="118"/>
      <c r="H6" s="117"/>
      <c r="I6" s="213">
        <f>August!B6-E6</f>
        <v>0</v>
      </c>
      <c r="J6" s="481" t="s">
        <v>82</v>
      </c>
      <c r="K6" s="472"/>
      <c r="L6" s="187">
        <f>'Hours Summary'!C10+'Hours Summary'!D10</f>
        <v>0</v>
      </c>
      <c r="M6" s="58"/>
      <c r="N6" s="58"/>
      <c r="O6" s="58"/>
    </row>
    <row r="7" spans="2:17" ht="89.25" customHeight="1" thickTop="1" x14ac:dyDescent="0.15">
      <c r="B7" s="116" t="s">
        <v>22</v>
      </c>
      <c r="C7" s="113" t="s">
        <v>45</v>
      </c>
      <c r="D7" s="113" t="s">
        <v>125</v>
      </c>
      <c r="E7" s="113" t="s">
        <v>116</v>
      </c>
      <c r="F7" s="113" t="s">
        <v>46</v>
      </c>
      <c r="G7" s="114" t="s">
        <v>52</v>
      </c>
      <c r="H7" s="115" t="s">
        <v>47</v>
      </c>
      <c r="I7" s="271" t="s">
        <v>114</v>
      </c>
      <c r="J7" s="270" t="s">
        <v>53</v>
      </c>
      <c r="K7" s="205" t="s">
        <v>54</v>
      </c>
      <c r="L7" s="58"/>
      <c r="M7" s="58"/>
      <c r="N7" s="58"/>
      <c r="O7" s="58"/>
      <c r="P7" s="153"/>
      <c r="Q7" s="153"/>
    </row>
    <row r="8" spans="2:17" ht="20" x14ac:dyDescent="0.15">
      <c r="B8" s="286">
        <v>43709</v>
      </c>
      <c r="C8" s="296"/>
      <c r="D8" s="296"/>
      <c r="E8" s="296"/>
      <c r="F8" s="296"/>
      <c r="G8" s="297"/>
      <c r="H8" s="298"/>
      <c r="I8" s="184">
        <f t="shared" ref="I8:I37" si="0">E8</f>
        <v>0</v>
      </c>
      <c r="J8" s="264">
        <f t="shared" ref="J8:J37" si="1">IFERROR(C8+D8+F8+H8,0)</f>
        <v>0</v>
      </c>
      <c r="K8" s="199">
        <f t="shared" ref="K8:K37" si="2">IFERROR(J8/60,0)</f>
        <v>0</v>
      </c>
      <c r="L8" s="153"/>
      <c r="M8" s="153"/>
      <c r="N8" s="153"/>
      <c r="O8" s="153"/>
    </row>
    <row r="9" spans="2:17" ht="28" x14ac:dyDescent="0.15">
      <c r="B9" s="286">
        <v>43710</v>
      </c>
      <c r="C9" s="296"/>
      <c r="D9" s="296"/>
      <c r="E9" s="296"/>
      <c r="F9" s="296"/>
      <c r="G9" s="299" t="s">
        <v>75</v>
      </c>
      <c r="H9" s="298"/>
      <c r="I9" s="184">
        <f t="shared" si="0"/>
        <v>0</v>
      </c>
      <c r="J9" s="264">
        <f t="shared" si="1"/>
        <v>0</v>
      </c>
      <c r="K9" s="199">
        <f t="shared" si="2"/>
        <v>0</v>
      </c>
    </row>
    <row r="10" spans="2:17" ht="20" x14ac:dyDescent="0.15">
      <c r="B10" s="280">
        <v>43711</v>
      </c>
      <c r="C10" s="300"/>
      <c r="D10" s="300"/>
      <c r="E10" s="300"/>
      <c r="F10" s="300"/>
      <c r="G10" s="301"/>
      <c r="H10" s="302"/>
      <c r="I10" s="184">
        <f t="shared" si="0"/>
        <v>0</v>
      </c>
      <c r="J10" s="264">
        <f t="shared" si="1"/>
        <v>0</v>
      </c>
      <c r="K10" s="199">
        <f t="shared" si="2"/>
        <v>0</v>
      </c>
    </row>
    <row r="11" spans="2:17" ht="20" x14ac:dyDescent="0.15">
      <c r="B11" s="280">
        <v>43712</v>
      </c>
      <c r="C11" s="300"/>
      <c r="D11" s="300"/>
      <c r="E11" s="300"/>
      <c r="F11" s="300"/>
      <c r="G11" s="301"/>
      <c r="H11" s="302"/>
      <c r="I11" s="184">
        <f t="shared" si="0"/>
        <v>0</v>
      </c>
      <c r="J11" s="264">
        <f t="shared" si="1"/>
        <v>0</v>
      </c>
      <c r="K11" s="199">
        <f t="shared" si="2"/>
        <v>0</v>
      </c>
    </row>
    <row r="12" spans="2:17" ht="20" x14ac:dyDescent="0.15">
      <c r="B12" s="280">
        <v>43713</v>
      </c>
      <c r="C12" s="303"/>
      <c r="D12" s="303"/>
      <c r="E12" s="303"/>
      <c r="F12" s="303"/>
      <c r="G12" s="301"/>
      <c r="H12" s="302"/>
      <c r="I12" s="184">
        <f t="shared" si="0"/>
        <v>0</v>
      </c>
      <c r="J12" s="264">
        <f t="shared" si="1"/>
        <v>0</v>
      </c>
      <c r="K12" s="199">
        <f t="shared" si="2"/>
        <v>0</v>
      </c>
    </row>
    <row r="13" spans="2:17" ht="20" x14ac:dyDescent="0.15">
      <c r="B13" s="280">
        <v>43714</v>
      </c>
      <c r="C13" s="304"/>
      <c r="D13" s="304"/>
      <c r="E13" s="304"/>
      <c r="F13" s="304"/>
      <c r="G13" s="301"/>
      <c r="H13" s="302"/>
      <c r="I13" s="184">
        <f t="shared" si="0"/>
        <v>0</v>
      </c>
      <c r="J13" s="264">
        <f t="shared" si="1"/>
        <v>0</v>
      </c>
      <c r="K13" s="199">
        <f t="shared" si="2"/>
        <v>0</v>
      </c>
    </row>
    <row r="14" spans="2:17" ht="20" x14ac:dyDescent="0.15">
      <c r="B14" s="286">
        <v>43715</v>
      </c>
      <c r="C14" s="296"/>
      <c r="D14" s="296"/>
      <c r="E14" s="296"/>
      <c r="F14" s="296"/>
      <c r="G14" s="297"/>
      <c r="H14" s="298"/>
      <c r="I14" s="184">
        <f t="shared" si="0"/>
        <v>0</v>
      </c>
      <c r="J14" s="264">
        <f t="shared" si="1"/>
        <v>0</v>
      </c>
      <c r="K14" s="199">
        <f t="shared" si="2"/>
        <v>0</v>
      </c>
    </row>
    <row r="15" spans="2:17" ht="20" x14ac:dyDescent="0.15">
      <c r="B15" s="286">
        <v>43716</v>
      </c>
      <c r="C15" s="296"/>
      <c r="D15" s="296"/>
      <c r="E15" s="296"/>
      <c r="F15" s="296"/>
      <c r="G15" s="297"/>
      <c r="H15" s="298"/>
      <c r="I15" s="184">
        <f t="shared" si="0"/>
        <v>0</v>
      </c>
      <c r="J15" s="264">
        <f t="shared" si="1"/>
        <v>0</v>
      </c>
      <c r="K15" s="199">
        <f t="shared" si="2"/>
        <v>0</v>
      </c>
    </row>
    <row r="16" spans="2:17" ht="20" x14ac:dyDescent="0.15">
      <c r="B16" s="280">
        <v>43717</v>
      </c>
      <c r="C16" s="300"/>
      <c r="D16" s="300"/>
      <c r="E16" s="300"/>
      <c r="F16" s="300"/>
      <c r="G16" s="301"/>
      <c r="H16" s="302"/>
      <c r="I16" s="184">
        <f t="shared" si="0"/>
        <v>0</v>
      </c>
      <c r="J16" s="264">
        <f t="shared" si="1"/>
        <v>0</v>
      </c>
      <c r="K16" s="199">
        <f t="shared" si="2"/>
        <v>0</v>
      </c>
    </row>
    <row r="17" spans="2:11" ht="20" x14ac:dyDescent="0.15">
      <c r="B17" s="280">
        <v>43718</v>
      </c>
      <c r="C17" s="304"/>
      <c r="D17" s="304"/>
      <c r="E17" s="304"/>
      <c r="F17" s="304"/>
      <c r="G17" s="301"/>
      <c r="H17" s="302"/>
      <c r="I17" s="184">
        <f t="shared" si="0"/>
        <v>0</v>
      </c>
      <c r="J17" s="264">
        <f t="shared" si="1"/>
        <v>0</v>
      </c>
      <c r="K17" s="199">
        <f t="shared" si="2"/>
        <v>0</v>
      </c>
    </row>
    <row r="18" spans="2:11" ht="20" x14ac:dyDescent="0.15">
      <c r="B18" s="280">
        <v>43719</v>
      </c>
      <c r="C18" s="304"/>
      <c r="D18" s="304"/>
      <c r="E18" s="304"/>
      <c r="F18" s="304"/>
      <c r="G18" s="301"/>
      <c r="H18" s="302"/>
      <c r="I18" s="184">
        <f t="shared" si="0"/>
        <v>0</v>
      </c>
      <c r="J18" s="264">
        <f t="shared" si="1"/>
        <v>0</v>
      </c>
      <c r="K18" s="199">
        <f t="shared" si="2"/>
        <v>0</v>
      </c>
    </row>
    <row r="19" spans="2:11" ht="20" x14ac:dyDescent="0.15">
      <c r="B19" s="280">
        <v>43720</v>
      </c>
      <c r="C19" s="304"/>
      <c r="D19" s="304"/>
      <c r="E19" s="304"/>
      <c r="F19" s="304"/>
      <c r="G19" s="301"/>
      <c r="H19" s="302"/>
      <c r="I19" s="184">
        <f t="shared" si="0"/>
        <v>0</v>
      </c>
      <c r="J19" s="264">
        <f t="shared" si="1"/>
        <v>0</v>
      </c>
      <c r="K19" s="199">
        <f t="shared" si="2"/>
        <v>0</v>
      </c>
    </row>
    <row r="20" spans="2:11" ht="20" x14ac:dyDescent="0.15">
      <c r="B20" s="280">
        <v>43721</v>
      </c>
      <c r="C20" s="304"/>
      <c r="D20" s="304"/>
      <c r="E20" s="304"/>
      <c r="F20" s="304"/>
      <c r="G20" s="301"/>
      <c r="H20" s="302"/>
      <c r="I20" s="184">
        <f t="shared" si="0"/>
        <v>0</v>
      </c>
      <c r="J20" s="264">
        <f t="shared" si="1"/>
        <v>0</v>
      </c>
      <c r="K20" s="199">
        <f t="shared" si="2"/>
        <v>0</v>
      </c>
    </row>
    <row r="21" spans="2:11" ht="20" x14ac:dyDescent="0.15">
      <c r="B21" s="286">
        <v>43722</v>
      </c>
      <c r="C21" s="296"/>
      <c r="D21" s="296"/>
      <c r="E21" s="296"/>
      <c r="F21" s="296"/>
      <c r="G21" s="297"/>
      <c r="H21" s="298"/>
      <c r="I21" s="184">
        <f t="shared" si="0"/>
        <v>0</v>
      </c>
      <c r="J21" s="264">
        <f t="shared" si="1"/>
        <v>0</v>
      </c>
      <c r="K21" s="199">
        <f t="shared" si="2"/>
        <v>0</v>
      </c>
    </row>
    <row r="22" spans="2:11" ht="20" x14ac:dyDescent="0.15">
      <c r="B22" s="286">
        <v>43723</v>
      </c>
      <c r="C22" s="296"/>
      <c r="D22" s="296"/>
      <c r="E22" s="296"/>
      <c r="F22" s="296"/>
      <c r="G22" s="297"/>
      <c r="H22" s="298"/>
      <c r="I22" s="184">
        <f t="shared" si="0"/>
        <v>0</v>
      </c>
      <c r="J22" s="264">
        <f t="shared" si="1"/>
        <v>0</v>
      </c>
      <c r="K22" s="199">
        <f t="shared" si="2"/>
        <v>0</v>
      </c>
    </row>
    <row r="23" spans="2:11" ht="20" x14ac:dyDescent="0.15">
      <c r="B23" s="280">
        <v>43724</v>
      </c>
      <c r="C23" s="300"/>
      <c r="D23" s="300"/>
      <c r="E23" s="300"/>
      <c r="F23" s="300"/>
      <c r="G23" s="301"/>
      <c r="H23" s="302"/>
      <c r="I23" s="184">
        <f t="shared" si="0"/>
        <v>0</v>
      </c>
      <c r="J23" s="264">
        <f t="shared" si="1"/>
        <v>0</v>
      </c>
      <c r="K23" s="199">
        <f t="shared" si="2"/>
        <v>0</v>
      </c>
    </row>
    <row r="24" spans="2:11" ht="20" x14ac:dyDescent="0.15">
      <c r="B24" s="280">
        <v>43725</v>
      </c>
      <c r="C24" s="304"/>
      <c r="D24" s="304"/>
      <c r="E24" s="304"/>
      <c r="F24" s="304"/>
      <c r="G24" s="301"/>
      <c r="H24" s="302"/>
      <c r="I24" s="184">
        <f t="shared" si="0"/>
        <v>0</v>
      </c>
      <c r="J24" s="264">
        <f t="shared" si="1"/>
        <v>0</v>
      </c>
      <c r="K24" s="199">
        <f t="shared" si="2"/>
        <v>0</v>
      </c>
    </row>
    <row r="25" spans="2:11" ht="20" x14ac:dyDescent="0.15">
      <c r="B25" s="280">
        <v>43726</v>
      </c>
      <c r="C25" s="304"/>
      <c r="D25" s="304"/>
      <c r="E25" s="304"/>
      <c r="F25" s="304"/>
      <c r="G25" s="301"/>
      <c r="H25" s="302"/>
      <c r="I25" s="184">
        <f t="shared" si="0"/>
        <v>0</v>
      </c>
      <c r="J25" s="264">
        <f t="shared" si="1"/>
        <v>0</v>
      </c>
      <c r="K25" s="199">
        <f t="shared" si="2"/>
        <v>0</v>
      </c>
    </row>
    <row r="26" spans="2:11" ht="20" x14ac:dyDescent="0.15">
      <c r="B26" s="280">
        <v>43727</v>
      </c>
      <c r="C26" s="304"/>
      <c r="D26" s="304"/>
      <c r="E26" s="304"/>
      <c r="F26" s="304"/>
      <c r="G26" s="301"/>
      <c r="H26" s="302"/>
      <c r="I26" s="184">
        <f t="shared" si="0"/>
        <v>0</v>
      </c>
      <c r="J26" s="264">
        <f t="shared" si="1"/>
        <v>0</v>
      </c>
      <c r="K26" s="199">
        <f t="shared" si="2"/>
        <v>0</v>
      </c>
    </row>
    <row r="27" spans="2:11" ht="20" x14ac:dyDescent="0.15">
      <c r="B27" s="280">
        <v>43728</v>
      </c>
      <c r="C27" s="304"/>
      <c r="D27" s="304"/>
      <c r="E27" s="304"/>
      <c r="F27" s="304"/>
      <c r="G27" s="301"/>
      <c r="H27" s="302"/>
      <c r="I27" s="184">
        <f t="shared" si="0"/>
        <v>0</v>
      </c>
      <c r="J27" s="264">
        <f t="shared" si="1"/>
        <v>0</v>
      </c>
      <c r="K27" s="199">
        <f t="shared" si="2"/>
        <v>0</v>
      </c>
    </row>
    <row r="28" spans="2:11" ht="20" x14ac:dyDescent="0.15">
      <c r="B28" s="286">
        <v>43729</v>
      </c>
      <c r="C28" s="296"/>
      <c r="D28" s="296"/>
      <c r="E28" s="296"/>
      <c r="F28" s="296"/>
      <c r="G28" s="297"/>
      <c r="H28" s="298"/>
      <c r="I28" s="184">
        <f t="shared" si="0"/>
        <v>0</v>
      </c>
      <c r="J28" s="264">
        <f t="shared" si="1"/>
        <v>0</v>
      </c>
      <c r="K28" s="199">
        <f t="shared" si="2"/>
        <v>0</v>
      </c>
    </row>
    <row r="29" spans="2:11" ht="20" x14ac:dyDescent="0.15">
      <c r="B29" s="286">
        <v>43730</v>
      </c>
      <c r="C29" s="296"/>
      <c r="D29" s="296"/>
      <c r="E29" s="296"/>
      <c r="F29" s="296"/>
      <c r="G29" s="297"/>
      <c r="H29" s="298"/>
      <c r="I29" s="184">
        <f t="shared" si="0"/>
        <v>0</v>
      </c>
      <c r="J29" s="264">
        <f t="shared" si="1"/>
        <v>0</v>
      </c>
      <c r="K29" s="199">
        <f t="shared" si="2"/>
        <v>0</v>
      </c>
    </row>
    <row r="30" spans="2:11" ht="20" x14ac:dyDescent="0.15">
      <c r="B30" s="280">
        <v>43731</v>
      </c>
      <c r="C30" s="304"/>
      <c r="D30" s="304"/>
      <c r="E30" s="304"/>
      <c r="F30" s="304"/>
      <c r="G30" s="301"/>
      <c r="H30" s="302"/>
      <c r="I30" s="184">
        <f t="shared" si="0"/>
        <v>0</v>
      </c>
      <c r="J30" s="264">
        <f t="shared" si="1"/>
        <v>0</v>
      </c>
      <c r="K30" s="199">
        <f t="shared" si="2"/>
        <v>0</v>
      </c>
    </row>
    <row r="31" spans="2:11" ht="20" x14ac:dyDescent="0.15">
      <c r="B31" s="280">
        <v>43732</v>
      </c>
      <c r="C31" s="304"/>
      <c r="D31" s="304"/>
      <c r="E31" s="304"/>
      <c r="F31" s="304"/>
      <c r="G31" s="301"/>
      <c r="H31" s="302"/>
      <c r="I31" s="184">
        <f t="shared" si="0"/>
        <v>0</v>
      </c>
      <c r="J31" s="264">
        <f t="shared" si="1"/>
        <v>0</v>
      </c>
      <c r="K31" s="199">
        <f t="shared" si="2"/>
        <v>0</v>
      </c>
    </row>
    <row r="32" spans="2:11" ht="20" x14ac:dyDescent="0.15">
      <c r="B32" s="280">
        <v>43733</v>
      </c>
      <c r="C32" s="304"/>
      <c r="D32" s="304"/>
      <c r="E32" s="304"/>
      <c r="F32" s="304"/>
      <c r="G32" s="301"/>
      <c r="H32" s="302"/>
      <c r="I32" s="184">
        <f t="shared" si="0"/>
        <v>0</v>
      </c>
      <c r="J32" s="264">
        <f t="shared" si="1"/>
        <v>0</v>
      </c>
      <c r="K32" s="199">
        <f t="shared" si="2"/>
        <v>0</v>
      </c>
    </row>
    <row r="33" spans="2:11" ht="20" x14ac:dyDescent="0.15">
      <c r="B33" s="280">
        <v>43734</v>
      </c>
      <c r="C33" s="304"/>
      <c r="D33" s="304"/>
      <c r="E33" s="304"/>
      <c r="F33" s="304"/>
      <c r="G33" s="301"/>
      <c r="H33" s="302"/>
      <c r="I33" s="184">
        <f t="shared" si="0"/>
        <v>0</v>
      </c>
      <c r="J33" s="264">
        <f t="shared" si="1"/>
        <v>0</v>
      </c>
      <c r="K33" s="199">
        <f t="shared" si="2"/>
        <v>0</v>
      </c>
    </row>
    <row r="34" spans="2:11" ht="20" x14ac:dyDescent="0.15">
      <c r="B34" s="280">
        <v>43735</v>
      </c>
      <c r="C34" s="304"/>
      <c r="D34" s="304"/>
      <c r="E34" s="304"/>
      <c r="F34" s="304"/>
      <c r="G34" s="301"/>
      <c r="H34" s="302"/>
      <c r="I34" s="184">
        <f t="shared" si="0"/>
        <v>0</v>
      </c>
      <c r="J34" s="264">
        <f t="shared" si="1"/>
        <v>0</v>
      </c>
      <c r="K34" s="199">
        <f t="shared" si="2"/>
        <v>0</v>
      </c>
    </row>
    <row r="35" spans="2:11" ht="20" x14ac:dyDescent="0.15">
      <c r="B35" s="286">
        <v>43736</v>
      </c>
      <c r="C35" s="296"/>
      <c r="D35" s="296"/>
      <c r="E35" s="296"/>
      <c r="F35" s="296"/>
      <c r="G35" s="297"/>
      <c r="H35" s="298"/>
      <c r="I35" s="196">
        <f t="shared" si="0"/>
        <v>0</v>
      </c>
      <c r="J35" s="264">
        <f t="shared" si="1"/>
        <v>0</v>
      </c>
      <c r="K35" s="199">
        <f t="shared" si="2"/>
        <v>0</v>
      </c>
    </row>
    <row r="36" spans="2:11" ht="20" x14ac:dyDescent="0.15">
      <c r="B36" s="286">
        <v>43737</v>
      </c>
      <c r="C36" s="296"/>
      <c r="D36" s="296"/>
      <c r="E36" s="296"/>
      <c r="F36" s="296"/>
      <c r="G36" s="297"/>
      <c r="H36" s="298"/>
      <c r="I36" s="196">
        <f t="shared" si="0"/>
        <v>0</v>
      </c>
      <c r="J36" s="264">
        <f t="shared" si="1"/>
        <v>0</v>
      </c>
      <c r="K36" s="199">
        <f t="shared" si="2"/>
        <v>0</v>
      </c>
    </row>
    <row r="37" spans="2:11" ht="21" thickBot="1" x14ac:dyDescent="0.2">
      <c r="B37" s="280">
        <v>43738</v>
      </c>
      <c r="C37" s="305"/>
      <c r="D37" s="305"/>
      <c r="E37" s="305"/>
      <c r="F37" s="305"/>
      <c r="G37" s="306"/>
      <c r="H37" s="307"/>
      <c r="I37" s="198">
        <f t="shared" si="0"/>
        <v>0</v>
      </c>
      <c r="J37" s="265">
        <f t="shared" si="1"/>
        <v>0</v>
      </c>
      <c r="K37" s="204">
        <f t="shared" si="2"/>
        <v>0</v>
      </c>
    </row>
    <row r="38" spans="2:11" ht="20.25" customHeight="1" thickTop="1" x14ac:dyDescent="0.2">
      <c r="B38" s="31"/>
      <c r="C38" s="31"/>
      <c r="D38" s="31"/>
      <c r="E38" s="31"/>
      <c r="F38" s="31"/>
      <c r="G38" s="31"/>
      <c r="H38" s="31"/>
      <c r="I38" s="40"/>
    </row>
  </sheetData>
  <sheetProtection formatColumns="0"/>
  <mergeCells count="11">
    <mergeCell ref="J5:K5"/>
    <mergeCell ref="J6:K6"/>
    <mergeCell ref="I2:I3"/>
    <mergeCell ref="H2:H3"/>
    <mergeCell ref="I4:I5"/>
    <mergeCell ref="B1:I1"/>
    <mergeCell ref="J1:K1"/>
    <mergeCell ref="J2:K2"/>
    <mergeCell ref="J3:K3"/>
    <mergeCell ref="J4:K4"/>
    <mergeCell ref="C3:E3"/>
  </mergeCells>
  <dataValidations count="19">
    <dataValidation allowBlank="1" showErrorMessage="1" sqref="A2:A1048576 F5:G6 I2 L1:L6 F2:G3 B38:XFD1048576 I35:I37 N1:O2 P7:Q7 P1:XFD6 R7:XFD37 J8:Q37 O3:O7 M5:N7 H14:H16 H21:H23 H28:H29 H35:H36 H8:H12 B8:F37" xr:uid="{00000000-0002-0000-1200-000000000000}"/>
    <dataValidation allowBlank="1" showInputMessage="1" showErrorMessage="1" prompt="Use this worksheet to track hours worked in a work week. Enter Date and Times in TimeSheet table. Total Hours, Regular Hours and Overtime Hours are automatically calculated" sqref="A1" xr:uid="{00000000-0002-0000-1200-000001000000}"/>
    <dataValidation allowBlank="1" showInputMessage="1" showErrorMessage="1" prompt="Enter Teacher and School details in cells below" sqref="B1" xr:uid="{00000000-0002-0000-1200-000002000000}"/>
    <dataValidation allowBlank="1" showInputMessage="1" showErrorMessage="1" prompt="Enter Teacher Name and FTE in cells to the right" sqref="B2" xr:uid="{00000000-0002-0000-1200-000003000000}"/>
    <dataValidation allowBlank="1" showInputMessage="1" showErrorMessage="1" prompt="Enter Teacher Name in this cell" sqref="C2" xr:uid="{00000000-0002-0000-1200-000004000000}"/>
    <dataValidation allowBlank="1" showInputMessage="1" showErrorMessage="1" prompt="Enter Teacher's FTE in this cell" sqref="D2" xr:uid="{00000000-0002-0000-1200-000005000000}"/>
    <dataValidation allowBlank="1" showInputMessage="1" showErrorMessage="1" prompt="Enter School Name in cell to the right" sqref="B3" xr:uid="{00000000-0002-0000-1200-000006000000}"/>
    <dataValidation allowBlank="1" showInputMessage="1" showErrorMessage="1" prompt="Enter School Name in this cell" sqref="C3" xr:uid="{00000000-0002-0000-1200-000007000000}"/>
    <dataValidation allowBlank="1" showInputMessage="1" showErrorMessage="1" prompt="Enter Total Assignable Hours in cell below" sqref="B5" xr:uid="{00000000-0002-0000-1200-000008000000}"/>
    <dataValidation allowBlank="1" showInputMessage="1" showErrorMessage="1" prompt="Total Assignable Hours Worked are automatically calculated in cell below" sqref="D5" xr:uid="{00000000-0002-0000-1200-000009000000}"/>
    <dataValidation allowBlank="1" showInputMessage="1" showErrorMessage="1" prompt="Regular Hours are automatically calculated in cell below" sqref="C5" xr:uid="{00000000-0002-0000-1200-00000A000000}"/>
    <dataValidation allowBlank="1" showInputMessage="1" showErrorMessage="1" prompt="Enter Total Work Week Hours in this cell" sqref="B6" xr:uid="{00000000-0002-0000-1200-00000B000000}"/>
    <dataValidation allowBlank="1" showInputMessage="1" showErrorMessage="1" prompt="Total Hours Worked are automatically calculated in this cell" sqref="C6:D6" xr:uid="{00000000-0002-0000-1200-00000C000000}"/>
    <dataValidation allowBlank="1" showInputMessage="1" showErrorMessage="1" prompt="Enter Date in this column under this heading. Use heading filters to find specific entries" sqref="B7" xr:uid="{00000000-0002-0000-1200-00000D000000}"/>
    <dataValidation allowBlank="1" showInputMessage="1" showErrorMessage="1" prompt="Enter Assigned Time After School in this column under this heading." sqref="H7 I8:I34" xr:uid="{00000000-0002-0000-1200-00000E000000}"/>
    <dataValidation allowBlank="1" showInputMessage="1" showErrorMessage="1" prompt="Assigned Hours Worked are automatically calculated in this column under this heading." sqref="J7:K7" xr:uid="{00000000-0002-0000-1200-00000F000000}"/>
    <dataValidation allowBlank="1" showInputMessage="1" showErrorMessage="1" prompt="Total Assignable Hours Worked to date automatically calculated in this cell." sqref="I6 E6" xr:uid="{00000000-0002-0000-1200-000010000000}"/>
    <dataValidation allowBlank="1" showInputMessage="1" showErrorMessage="1" prompt="Total Assignable Hours Worked to date are automatically calculated in cell below" sqref="I4 E5" xr:uid="{00000000-0002-0000-1200-000011000000}"/>
    <dataValidation allowBlank="1" showInputMessage="1" showErrorMessage="1" prompt="adsfa" sqref="H2" xr:uid="{00000000-0002-0000-1200-000012000000}"/>
  </dataValidations>
  <hyperlinks>
    <hyperlink ref="I2" location="Summary!A1" display="Summary!A1" xr:uid="{00000000-0004-0000-1200-000000000000}"/>
    <hyperlink ref="I2:I3" location="'Hours Summary'!A1" display="Return to Main" xr:uid="{00000000-0004-0000-1200-000001000000}"/>
    <hyperlink ref="J2" location="'Mon-Day 1-S1'!Print_Titles" display="MON | Day 1 - Sem 1" xr:uid="{00000000-0004-0000-1200-000002000000}"/>
    <hyperlink ref="J3" location="'Tue-Day 2-S1'!Print_Titles" display="TUE | Day 2 - Sem 1" xr:uid="{00000000-0004-0000-1200-000003000000}"/>
    <hyperlink ref="J4" location="'Wed-Day 3-S1'!Print_Titles" display="WED | Day 3 - Sem 1" xr:uid="{00000000-0004-0000-1200-000004000000}"/>
    <hyperlink ref="J5" location="'Thu-Day 4-S1'!Print_Titles" display="THU | Day 4 - Sem 1" xr:uid="{00000000-0004-0000-1200-000005000000}"/>
    <hyperlink ref="J6" location="'Fri-Day 5-S1'!Print_Titles" display="FRI | Day 5 - Sem 1" xr:uid="{00000000-0004-0000-1200-000006000000}"/>
    <hyperlink ref="M2" location="'Day 6-S1'!Print_Titles" display="Day 6 - Sem 1" xr:uid="{00000000-0004-0000-1200-000007000000}"/>
    <hyperlink ref="M3" location="'Early Out 1-S1'!Print_Titles" display="Early Out 1 - Sem 1" xr:uid="{00000000-0004-0000-1200-000008000000}"/>
    <hyperlink ref="M4" location="'Early Out 2-S1'!Print_Titles" display="Early Out 2 - Sem 1" xr:uid="{00000000-0004-0000-1200-000009000000}"/>
  </hyperlinks>
  <printOptions horizontalCentered="1"/>
  <pageMargins left="0.25" right="0.25" top="0.75" bottom="0.75" header="0.3" footer="0.3"/>
  <pageSetup scale="87" fitToHeight="0" orientation="landscape" r:id="rId1"/>
  <headerFooter differentFirst="1">
    <oddFooter>Page &amp;P of &amp;N</oddFooter>
  </headerFooter>
  <drawing r:id="rId2"/>
  <legacyDrawing r:id="rId3"/>
  <tableParts count="1">
    <tablePart r:id="rId4"/>
  </tableParts>
  <extLst>
    <ext xmlns:x14="http://schemas.microsoft.com/office/spreadsheetml/2009/9/main" uri="{78C0D931-6437-407d-A8EE-F0AAD7539E65}">
      <x14:conditionalFormattings>
        <x14:conditionalFormatting xmlns:xm="http://schemas.microsoft.com/office/excel/2006/main">
          <x14:cfRule type="colorScale" priority="1" id="{85CDBAFB-1390-4921-86EA-7FFB0312EE2D}">
            <x14:colorScale>
              <x14:cfvo type="formula">
                <xm:f>August!$B$6*0.5</xm:f>
              </x14:cfvo>
              <x14:cfvo type="formula">
                <xm:f>August!$B$6*0.67</xm:f>
              </x14:cfvo>
              <x14:cfvo type="formula">
                <xm:f>August!$B$6*0.83</xm:f>
              </x14:cfvo>
              <x14:color rgb="FF00B050"/>
              <x14:color rgb="FFFFEB84"/>
              <x14:color rgb="FFFF0000"/>
            </x14:colorScale>
          </x14:cfRule>
          <xm:sqref>E6</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0" tint="-0.14999847407452621"/>
    <pageSetUpPr autoPageBreaks="0" fitToPage="1"/>
  </sheetPr>
  <dimension ref="A1:K38"/>
  <sheetViews>
    <sheetView showGridLines="0" zoomScale="80" zoomScaleNormal="80" workbookViewId="0">
      <pane xSplit="8" ySplit="3" topLeftCell="I20" activePane="bottomRight" state="frozen"/>
      <selection pane="topRight" activeCell="H1" sqref="H1"/>
      <selection pane="bottomLeft" activeCell="A4" sqref="A4"/>
      <selection pane="bottomRight" activeCell="C4" sqref="C4:D36"/>
    </sheetView>
  </sheetViews>
  <sheetFormatPr baseColWidth="10" defaultColWidth="8.83203125" defaultRowHeight="25.5" customHeight="1" thickBottom="1" x14ac:dyDescent="0.2"/>
  <cols>
    <col min="1" max="1" width="2.1640625" customWidth="1"/>
    <col min="2" max="2" width="21.83203125" customWidth="1"/>
    <col min="3" max="3" width="16.5" customWidth="1"/>
    <col min="4" max="4" width="17.83203125" customWidth="1"/>
    <col min="5" max="5" width="17.1640625" customWidth="1"/>
    <col min="6" max="6" width="15.83203125" customWidth="1"/>
    <col min="7" max="7" width="10.83203125" customWidth="1"/>
    <col min="8" max="8" width="12.1640625" customWidth="1"/>
    <col min="9" max="9" width="16.1640625" customWidth="1"/>
    <col min="10" max="10" width="18.83203125" customWidth="1"/>
    <col min="11" max="11" width="2.1640625" customWidth="1"/>
  </cols>
  <sheetData>
    <row r="1" spans="1:11" ht="69" customHeight="1" thickBot="1" x14ac:dyDescent="0.4">
      <c r="B1" s="152" t="s">
        <v>100</v>
      </c>
      <c r="C1" s="1"/>
      <c r="D1" s="32"/>
      <c r="E1" s="48" t="s">
        <v>51</v>
      </c>
      <c r="F1" s="49">
        <f>C2+F2</f>
        <v>0</v>
      </c>
      <c r="G1" s="453" t="s">
        <v>20</v>
      </c>
      <c r="H1" s="454"/>
      <c r="I1" s="132"/>
    </row>
    <row r="2" spans="1:11" ht="70.5" customHeight="1" thickBot="1" x14ac:dyDescent="0.25">
      <c r="A2" s="16"/>
      <c r="B2" s="35" t="s">
        <v>40</v>
      </c>
      <c r="C2" s="38">
        <f>C38</f>
        <v>0</v>
      </c>
      <c r="D2" s="36" t="s">
        <v>18</v>
      </c>
      <c r="E2" s="37" t="s">
        <v>41</v>
      </c>
      <c r="F2" s="39">
        <f>E38</f>
        <v>0</v>
      </c>
      <c r="G2" s="455" t="s">
        <v>18</v>
      </c>
      <c r="H2" s="456"/>
      <c r="I2" s="33"/>
      <c r="J2" s="3"/>
    </row>
    <row r="3" spans="1:11" ht="32.25" customHeight="1" thickBot="1" x14ac:dyDescent="0.25">
      <c r="B3" s="50" t="s">
        <v>3</v>
      </c>
      <c r="C3" s="51" t="s">
        <v>1</v>
      </c>
      <c r="D3" s="51" t="s">
        <v>2</v>
      </c>
      <c r="E3" s="51" t="s">
        <v>16</v>
      </c>
      <c r="F3" s="104" t="s">
        <v>21</v>
      </c>
      <c r="G3" s="52" t="s">
        <v>111</v>
      </c>
      <c r="H3" s="168" t="s">
        <v>48</v>
      </c>
      <c r="I3" s="2"/>
      <c r="J3" s="3"/>
    </row>
    <row r="4" spans="1:11" ht="25.5" customHeight="1" thickBot="1" x14ac:dyDescent="0.2">
      <c r="B4" s="125" t="s">
        <v>72</v>
      </c>
      <c r="C4" s="85"/>
      <c r="D4" s="85"/>
      <c r="E4" s="90">
        <f t="shared" ref="E4:E13" si="0">IFERROR((D4-C4)*24*60,0)</f>
        <v>0</v>
      </c>
      <c r="F4" s="95"/>
      <c r="G4" s="95"/>
      <c r="H4" s="167"/>
      <c r="I4" s="4"/>
      <c r="J4" s="5"/>
      <c r="K4" t="s">
        <v>0</v>
      </c>
    </row>
    <row r="5" spans="1:11" ht="25.5" customHeight="1" thickBot="1" x14ac:dyDescent="0.2">
      <c r="B5" s="126" t="s">
        <v>59</v>
      </c>
      <c r="C5" s="86"/>
      <c r="D5" s="86"/>
      <c r="E5" s="90">
        <f t="shared" si="0"/>
        <v>0</v>
      </c>
      <c r="F5" s="95"/>
      <c r="G5" s="95"/>
      <c r="H5" s="167"/>
      <c r="I5" s="6"/>
      <c r="J5" s="6"/>
      <c r="K5" t="s">
        <v>0</v>
      </c>
    </row>
    <row r="6" spans="1:11" ht="25.5" customHeight="1" thickBot="1" x14ac:dyDescent="0.2">
      <c r="B6" s="127" t="s">
        <v>4</v>
      </c>
      <c r="C6" s="84"/>
      <c r="D6" s="84"/>
      <c r="E6" s="89">
        <f t="shared" si="0"/>
        <v>0</v>
      </c>
      <c r="F6" s="96">
        <f>E6</f>
        <v>0</v>
      </c>
      <c r="G6" s="164"/>
      <c r="H6" s="95"/>
      <c r="I6" s="7"/>
      <c r="J6" s="7"/>
    </row>
    <row r="7" spans="1:11" ht="25.5" customHeight="1" thickBot="1" x14ac:dyDescent="0.2">
      <c r="B7" s="126" t="s">
        <v>7</v>
      </c>
      <c r="C7" s="86"/>
      <c r="D7" s="86"/>
      <c r="E7" s="90">
        <f t="shared" si="0"/>
        <v>0</v>
      </c>
      <c r="F7" s="95"/>
      <c r="G7" s="95"/>
      <c r="H7" s="167"/>
      <c r="I7" s="7"/>
      <c r="J7" s="7"/>
    </row>
    <row r="8" spans="1:11" ht="25.5" customHeight="1" thickBot="1" x14ac:dyDescent="0.2">
      <c r="B8" s="127" t="s">
        <v>5</v>
      </c>
      <c r="C8" s="84"/>
      <c r="D8" s="84"/>
      <c r="E8" s="89">
        <f t="shared" si="0"/>
        <v>0</v>
      </c>
      <c r="F8" s="96">
        <f>E8</f>
        <v>0</v>
      </c>
      <c r="G8" s="164"/>
      <c r="H8" s="95"/>
      <c r="I8" s="92"/>
      <c r="J8" s="7"/>
    </row>
    <row r="9" spans="1:11" ht="25.5" customHeight="1" thickBot="1" x14ac:dyDescent="0.2">
      <c r="B9" s="126" t="s">
        <v>7</v>
      </c>
      <c r="C9" s="86"/>
      <c r="D9" s="86"/>
      <c r="E9" s="244">
        <f t="shared" si="0"/>
        <v>0</v>
      </c>
      <c r="F9" s="95"/>
      <c r="G9" s="95"/>
      <c r="H9" s="167"/>
      <c r="I9" s="7"/>
      <c r="J9" s="7"/>
    </row>
    <row r="10" spans="1:11" ht="25.5" customHeight="1" thickBot="1" x14ac:dyDescent="0.2">
      <c r="B10" s="127" t="s">
        <v>6</v>
      </c>
      <c r="C10" s="84"/>
      <c r="D10" s="84"/>
      <c r="E10" s="89">
        <f t="shared" si="0"/>
        <v>0</v>
      </c>
      <c r="F10" s="96">
        <f>E10</f>
        <v>0</v>
      </c>
      <c r="G10" s="164"/>
      <c r="H10" s="95"/>
      <c r="I10" s="7"/>
      <c r="J10" s="7"/>
    </row>
    <row r="11" spans="1:11" ht="25.5" customHeight="1" thickBot="1" x14ac:dyDescent="0.2">
      <c r="B11" s="126" t="s">
        <v>7</v>
      </c>
      <c r="C11" s="86"/>
      <c r="D11" s="86"/>
      <c r="E11" s="90">
        <f t="shared" si="0"/>
        <v>0</v>
      </c>
      <c r="F11" s="95"/>
      <c r="G11" s="95"/>
      <c r="H11" s="167"/>
      <c r="I11" s="7"/>
      <c r="J11" s="7"/>
    </row>
    <row r="12" spans="1:11" ht="36" customHeight="1" thickBot="1" x14ac:dyDescent="0.2">
      <c r="B12" s="126" t="s">
        <v>73</v>
      </c>
      <c r="C12" s="86"/>
      <c r="D12" s="86"/>
      <c r="E12" s="90">
        <f t="shared" si="0"/>
        <v>0</v>
      </c>
      <c r="F12" s="95"/>
      <c r="G12" s="95"/>
      <c r="H12" s="167"/>
      <c r="I12" s="7"/>
      <c r="J12" s="7"/>
    </row>
    <row r="13" spans="1:11" ht="25.5" customHeight="1" thickBot="1" x14ac:dyDescent="0.2">
      <c r="B13" s="126" t="s">
        <v>7</v>
      </c>
      <c r="C13" s="86"/>
      <c r="D13" s="86"/>
      <c r="E13" s="90">
        <f t="shared" si="0"/>
        <v>0</v>
      </c>
      <c r="F13" s="95"/>
      <c r="G13" s="95"/>
      <c r="H13" s="167"/>
      <c r="I13" s="7"/>
      <c r="J13" s="7"/>
    </row>
    <row r="14" spans="1:11" ht="25.5" customHeight="1" thickBot="1" x14ac:dyDescent="0.2">
      <c r="B14" s="127" t="s">
        <v>136</v>
      </c>
      <c r="C14" s="84"/>
      <c r="D14" s="84"/>
      <c r="E14" s="89">
        <f>IFERROR((D14-C14)*24*60,0)</f>
        <v>0</v>
      </c>
      <c r="F14" s="96">
        <f>E14</f>
        <v>0</v>
      </c>
      <c r="G14" s="164"/>
      <c r="H14" s="95"/>
      <c r="I14" s="7"/>
      <c r="J14" s="7"/>
    </row>
    <row r="15" spans="1:11" ht="25.5" customHeight="1" thickBot="1" x14ac:dyDescent="0.2">
      <c r="B15" s="126" t="s">
        <v>7</v>
      </c>
      <c r="C15" s="86"/>
      <c r="D15" s="86"/>
      <c r="E15" s="90">
        <f>IFERROR((D15-C15)*24*60,0)</f>
        <v>0</v>
      </c>
      <c r="F15" s="95"/>
      <c r="G15" s="95"/>
      <c r="H15" s="167"/>
      <c r="I15" s="7"/>
      <c r="J15" s="7"/>
    </row>
    <row r="16" spans="1:11" ht="25.5" customHeight="1" thickBot="1" x14ac:dyDescent="0.2">
      <c r="B16" s="127" t="s">
        <v>74</v>
      </c>
      <c r="C16" s="84"/>
      <c r="D16" s="84"/>
      <c r="E16" s="89">
        <f>IFERROR((D16-C16)*24*60,0)</f>
        <v>0</v>
      </c>
      <c r="F16" s="96">
        <f>E16</f>
        <v>0</v>
      </c>
      <c r="G16" s="164"/>
      <c r="H16" s="95"/>
      <c r="I16" s="7"/>
      <c r="J16" s="7"/>
    </row>
    <row r="17" spans="2:10" ht="25.5" customHeight="1" thickBot="1" x14ac:dyDescent="0.2">
      <c r="B17" s="126" t="s">
        <v>7</v>
      </c>
      <c r="C17" s="86"/>
      <c r="D17" s="86"/>
      <c r="E17" s="90">
        <f t="shared" ref="E17:E22" si="1">IFERROR((D17-C17)*24*60,0)</f>
        <v>0</v>
      </c>
      <c r="F17" s="95"/>
      <c r="G17" s="95"/>
      <c r="H17" s="167"/>
      <c r="I17" s="7"/>
      <c r="J17" s="7"/>
    </row>
    <row r="18" spans="2:10" ht="25.5" customHeight="1" thickBot="1" x14ac:dyDescent="0.2">
      <c r="B18" s="126" t="s">
        <v>9</v>
      </c>
      <c r="C18" s="86"/>
      <c r="D18" s="86"/>
      <c r="E18" s="90">
        <f t="shared" si="1"/>
        <v>0</v>
      </c>
      <c r="F18" s="95"/>
      <c r="G18" s="95"/>
      <c r="H18" s="167"/>
    </row>
    <row r="19" spans="2:10" ht="36" customHeight="1" thickBot="1" x14ac:dyDescent="0.2">
      <c r="B19" s="126" t="s">
        <v>17</v>
      </c>
      <c r="C19" s="86"/>
      <c r="D19" s="86"/>
      <c r="E19" s="90">
        <f t="shared" si="1"/>
        <v>0</v>
      </c>
      <c r="F19" s="95"/>
      <c r="G19" s="95"/>
      <c r="H19" s="167"/>
    </row>
    <row r="20" spans="2:10" ht="25.5" customHeight="1" thickBot="1" x14ac:dyDescent="0.2">
      <c r="B20" s="126" t="s">
        <v>7</v>
      </c>
      <c r="C20" s="86"/>
      <c r="D20" s="86"/>
      <c r="E20" s="90">
        <f t="shared" si="1"/>
        <v>0</v>
      </c>
      <c r="F20" s="95"/>
      <c r="G20" s="95"/>
      <c r="H20" s="167"/>
    </row>
    <row r="21" spans="2:10" ht="25.5" customHeight="1" thickBot="1" x14ac:dyDescent="0.2">
      <c r="B21" s="127" t="s">
        <v>8</v>
      </c>
      <c r="C21" s="84"/>
      <c r="D21" s="84"/>
      <c r="E21" s="89">
        <f t="shared" si="1"/>
        <v>0</v>
      </c>
      <c r="F21" s="96">
        <f>E21</f>
        <v>0</v>
      </c>
      <c r="G21" s="164"/>
      <c r="H21" s="95"/>
    </row>
    <row r="22" spans="2:10" ht="25.5" customHeight="1" thickBot="1" x14ac:dyDescent="0.2">
      <c r="B22" s="126" t="s">
        <v>7</v>
      </c>
      <c r="C22" s="86"/>
      <c r="D22" s="86"/>
      <c r="E22" s="90">
        <f t="shared" si="1"/>
        <v>0</v>
      </c>
      <c r="F22" s="95"/>
      <c r="G22" s="95"/>
      <c r="H22" s="167"/>
    </row>
    <row r="23" spans="2:10" ht="29.25" customHeight="1" thickBot="1" x14ac:dyDescent="0.2">
      <c r="B23" s="126" t="s">
        <v>9</v>
      </c>
      <c r="C23" s="86"/>
      <c r="D23" s="86"/>
      <c r="E23" s="90">
        <f t="shared" ref="E23:E36" si="2">IFERROR((D23-C23)*24*60,0)</f>
        <v>0</v>
      </c>
      <c r="F23" s="95"/>
      <c r="G23" s="95"/>
      <c r="H23" s="167"/>
    </row>
    <row r="24" spans="2:10" ht="36" customHeight="1" thickBot="1" x14ac:dyDescent="0.2">
      <c r="B24" s="126" t="s">
        <v>17</v>
      </c>
      <c r="C24" s="86"/>
      <c r="D24" s="86"/>
      <c r="E24" s="90">
        <f t="shared" si="2"/>
        <v>0</v>
      </c>
      <c r="F24" s="95"/>
      <c r="G24" s="95"/>
      <c r="H24" s="167"/>
    </row>
    <row r="25" spans="2:10" ht="25.5" customHeight="1" thickBot="1" x14ac:dyDescent="0.2">
      <c r="B25" s="126" t="s">
        <v>7</v>
      </c>
      <c r="C25" s="86"/>
      <c r="D25" s="86"/>
      <c r="E25" s="90">
        <f t="shared" si="2"/>
        <v>0</v>
      </c>
      <c r="F25" s="95"/>
      <c r="G25" s="95"/>
      <c r="H25" s="167"/>
    </row>
    <row r="26" spans="2:10" ht="25.5" customHeight="1" thickBot="1" x14ac:dyDescent="0.2">
      <c r="B26" s="127" t="s">
        <v>10</v>
      </c>
      <c r="C26" s="84"/>
      <c r="D26" s="84"/>
      <c r="E26" s="89">
        <f t="shared" si="2"/>
        <v>0</v>
      </c>
      <c r="F26" s="96">
        <f>E26</f>
        <v>0</v>
      </c>
      <c r="G26" s="164"/>
      <c r="H26" s="95"/>
    </row>
    <row r="27" spans="2:10" ht="25.5" customHeight="1" thickBot="1" x14ac:dyDescent="0.2">
      <c r="B27" s="126" t="s">
        <v>7</v>
      </c>
      <c r="C27" s="86"/>
      <c r="D27" s="86"/>
      <c r="E27" s="90">
        <f t="shared" si="2"/>
        <v>0</v>
      </c>
      <c r="F27" s="95"/>
      <c r="G27" s="95"/>
      <c r="H27" s="167"/>
    </row>
    <row r="28" spans="2:10" ht="36" customHeight="1" thickBot="1" x14ac:dyDescent="0.2">
      <c r="B28" s="126" t="s">
        <v>15</v>
      </c>
      <c r="C28" s="86"/>
      <c r="D28" s="86"/>
      <c r="E28" s="90">
        <f t="shared" si="2"/>
        <v>0</v>
      </c>
      <c r="F28" s="95"/>
      <c r="G28" s="95"/>
      <c r="H28" s="167"/>
    </row>
    <row r="29" spans="2:10" ht="25.5" customHeight="1" thickBot="1" x14ac:dyDescent="0.2">
      <c r="B29" s="126" t="s">
        <v>7</v>
      </c>
      <c r="C29" s="86"/>
      <c r="D29" s="86"/>
      <c r="E29" s="90">
        <f t="shared" si="2"/>
        <v>0</v>
      </c>
      <c r="F29" s="95"/>
      <c r="G29" s="95"/>
      <c r="H29" s="167"/>
    </row>
    <row r="30" spans="2:10" ht="28.5" customHeight="1" thickBot="1" x14ac:dyDescent="0.2">
      <c r="B30" s="127" t="s">
        <v>11</v>
      </c>
      <c r="C30" s="84"/>
      <c r="D30" s="84"/>
      <c r="E30" s="89">
        <f t="shared" si="2"/>
        <v>0</v>
      </c>
      <c r="F30" s="96">
        <f>E30</f>
        <v>0</v>
      </c>
      <c r="G30" s="164"/>
      <c r="H30" s="95"/>
    </row>
    <row r="31" spans="2:10" ht="25.5" customHeight="1" thickBot="1" x14ac:dyDescent="0.2">
      <c r="B31" s="126" t="s">
        <v>7</v>
      </c>
      <c r="C31" s="86"/>
      <c r="D31" s="86"/>
      <c r="E31" s="90">
        <f t="shared" si="2"/>
        <v>0</v>
      </c>
      <c r="F31" s="95"/>
      <c r="G31" s="95"/>
      <c r="H31" s="167"/>
    </row>
    <row r="32" spans="2:10" ht="25.5" customHeight="1" thickBot="1" x14ac:dyDescent="0.2">
      <c r="B32" s="127" t="s">
        <v>12</v>
      </c>
      <c r="C32" s="84"/>
      <c r="D32" s="84"/>
      <c r="E32" s="89">
        <f t="shared" si="2"/>
        <v>0</v>
      </c>
      <c r="F32" s="96">
        <f>E32</f>
        <v>0</v>
      </c>
      <c r="G32" s="164"/>
      <c r="H32" s="95"/>
    </row>
    <row r="33" spans="2:10" ht="25.5" customHeight="1" thickBot="1" x14ac:dyDescent="0.2">
      <c r="B33" s="126" t="s">
        <v>7</v>
      </c>
      <c r="C33" s="86"/>
      <c r="D33" s="86"/>
      <c r="E33" s="90">
        <f t="shared" si="2"/>
        <v>0</v>
      </c>
      <c r="F33" s="95"/>
      <c r="G33" s="95"/>
      <c r="H33" s="167"/>
    </row>
    <row r="34" spans="2:10" ht="25.5" customHeight="1" thickBot="1" x14ac:dyDescent="0.2">
      <c r="B34" s="127" t="s">
        <v>13</v>
      </c>
      <c r="C34" s="84"/>
      <c r="D34" s="84"/>
      <c r="E34" s="89">
        <f t="shared" si="2"/>
        <v>0</v>
      </c>
      <c r="F34" s="96">
        <f>E34</f>
        <v>0</v>
      </c>
      <c r="G34" s="164"/>
      <c r="H34" s="95"/>
    </row>
    <row r="35" spans="2:10" ht="25.5" customHeight="1" thickBot="1" x14ac:dyDescent="0.2">
      <c r="B35" s="126" t="s">
        <v>7</v>
      </c>
      <c r="C35" s="86"/>
      <c r="D35" s="86"/>
      <c r="E35" s="90">
        <f t="shared" si="2"/>
        <v>0</v>
      </c>
      <c r="F35" s="95"/>
      <c r="G35" s="95"/>
      <c r="H35" s="167"/>
      <c r="I35" s="7"/>
      <c r="J35" s="7"/>
    </row>
    <row r="36" spans="2:10" ht="36" customHeight="1" thickBot="1" x14ac:dyDescent="0.2">
      <c r="B36" s="128" t="s">
        <v>14</v>
      </c>
      <c r="C36" s="87"/>
      <c r="D36" s="87"/>
      <c r="E36" s="91">
        <f t="shared" si="2"/>
        <v>0</v>
      </c>
      <c r="F36" s="165"/>
      <c r="G36" s="165"/>
      <c r="H36" s="169"/>
      <c r="I36" s="7"/>
      <c r="J36" s="7"/>
    </row>
    <row r="37" spans="2:10" ht="29.25" customHeight="1" thickBot="1" x14ac:dyDescent="0.2">
      <c r="B37" s="129"/>
      <c r="C37" s="46"/>
      <c r="D37" s="47"/>
      <c r="E37" s="88"/>
      <c r="F37" s="83">
        <f>F6+F8+F10+F14+F16+F21+F26+F30+F32+F34</f>
        <v>0</v>
      </c>
      <c r="G37" s="166">
        <f>G6+G8+G10+G14+G16+G21+G26+G30+G32+G34</f>
        <v>0</v>
      </c>
      <c r="H37" s="94">
        <f>H4+H5+H7+H9+H11+H12+H13+H15+H17+H18+H19+H20+H22+H23+H24+H25+H27+H28+H29+H31+H33+H35+H36</f>
        <v>0</v>
      </c>
      <c r="I37" s="7"/>
      <c r="J37" s="7"/>
    </row>
    <row r="38" spans="2:10" ht="48.75" customHeight="1" thickBot="1" x14ac:dyDescent="0.2">
      <c r="B38" s="130" t="s">
        <v>49</v>
      </c>
      <c r="C38" s="83">
        <f>(F6+F8+F10+F14+F16+F21+F26+F30+F32+F34)</f>
        <v>0</v>
      </c>
      <c r="D38" s="34" t="s">
        <v>50</v>
      </c>
      <c r="E38" s="94">
        <f>G37+H37</f>
        <v>0</v>
      </c>
      <c r="F38" s="95"/>
      <c r="G38" s="95"/>
      <c r="H38" s="95"/>
    </row>
  </sheetData>
  <mergeCells count="2">
    <mergeCell ref="G1:H1"/>
    <mergeCell ref="G2:H2"/>
  </mergeCells>
  <dataValidations count="4">
    <dataValidation allowBlank="1" showInputMessage="1" showErrorMessage="1" prompt="adsfa" sqref="I1" xr:uid="{00000000-0002-0000-0100-000000000000}"/>
    <dataValidation type="whole" allowBlank="1" showInputMessage="1" showErrorMessage="1" error="This cell requires you to enter the amount of time you were assigned in this block.  You must use this format: 0:XX, where XX is the number of minutes." prompt="Enter time as follows: XX, where XX is the minutes of prep time." sqref="G30 G26 G34 G32 G21 G14 G10 G8 G6 G16" xr:uid="{00000000-0002-0000-0100-000001000000}">
      <formula1>0</formula1>
      <formula2>120</formula2>
    </dataValidation>
    <dataValidation allowBlank="1" showInputMessage="1" showErrorMessage="1" error="This cell requires you to enter the amount of time you were assigned in this block.  You must use this format: 0:XX, where XX is the number of minutes." prompt="Enter time as follows: XX, where XX is the minutes of prep time." sqref="F32 F26 F34 F30 F6 F8 F10 F16 F14 F21" xr:uid="{00000000-0002-0000-0100-000002000000}"/>
    <dataValidation type="whole" allowBlank="1" showInputMessage="1" showErrorMessage="1" error="This cell requires you to enter the amount of time you were assigned in this block.  You must use this format: 0:XX, where XX is the number of minutes." prompt="If you are assigned this time, enter the time as follows: XX, where XX is the minutes of assigned time." sqref="H22:H25 H35:H36 H27:H29 H31 H33 H4:H5 H7 H9 H17:H20 H11:H13 H15" xr:uid="{00000000-0002-0000-0100-000003000000}">
      <formula1>0</formula1>
      <formula2>120</formula2>
    </dataValidation>
  </dataValidations>
  <hyperlinks>
    <hyperlink ref="G1" location="'Hours Summary'!A1" display="Return to Main" xr:uid="{00000000-0004-0000-0100-000000000000}"/>
  </hyperlinks>
  <printOptions horizontalCentered="1"/>
  <pageMargins left="0.25" right="0.25" top="0.75" bottom="0.75" header="0.3" footer="0.3"/>
  <pageSetup orientation="portrait" r:id="rId1"/>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theme="4"/>
    <pageSetUpPr fitToPage="1"/>
  </sheetPr>
  <dimension ref="B1:Q39"/>
  <sheetViews>
    <sheetView showGridLines="0" zoomScale="75" zoomScaleNormal="75" workbookViewId="0">
      <pane xSplit="14" ySplit="7" topLeftCell="V8" activePane="bottomRight" state="frozen"/>
      <selection activeCell="E6" sqref="B6:E6"/>
      <selection pane="topRight" activeCell="E6" sqref="B6:E6"/>
      <selection pane="bottomLeft" activeCell="E6" sqref="B6:E6"/>
      <selection pane="bottomRight" activeCell="D2" sqref="D2"/>
    </sheetView>
  </sheetViews>
  <sheetFormatPr baseColWidth="10" defaultColWidth="9" defaultRowHeight="20.25" customHeight="1" x14ac:dyDescent="0.15"/>
  <cols>
    <col min="1" max="1" width="0.83203125" style="9" customWidth="1"/>
    <col min="2" max="2" width="21.1640625" style="9" customWidth="1"/>
    <col min="3" max="3" width="14.5" style="9" customWidth="1"/>
    <col min="4" max="4" width="20" style="9" customWidth="1"/>
    <col min="5" max="5" width="17.1640625" style="9" customWidth="1"/>
    <col min="6" max="6" width="16.1640625" style="9" customWidth="1"/>
    <col min="7" max="7" width="12.5" style="9" customWidth="1"/>
    <col min="8" max="8" width="15.83203125" style="9" customWidth="1"/>
    <col min="9" max="9" width="18" style="15" customWidth="1"/>
    <col min="10" max="10" width="12.1640625" style="9" customWidth="1"/>
    <col min="11" max="11" width="23.1640625" style="9" customWidth="1"/>
    <col min="12" max="12" width="13.1640625" style="9" customWidth="1"/>
    <col min="13" max="13" width="13.5" style="9" customWidth="1"/>
    <col min="14" max="14" width="9.83203125" style="9" customWidth="1"/>
    <col min="15" max="15" width="1.83203125" style="9" customWidth="1"/>
    <col min="16" max="16384" width="9" style="9"/>
  </cols>
  <sheetData>
    <row r="1" spans="2:17" ht="35.25" customHeight="1" thickTop="1" thickBot="1" x14ac:dyDescent="0.35">
      <c r="B1" s="486" t="s">
        <v>61</v>
      </c>
      <c r="C1" s="486"/>
      <c r="D1" s="486"/>
      <c r="E1" s="486"/>
      <c r="F1" s="486"/>
      <c r="G1" s="486"/>
      <c r="H1" s="486"/>
      <c r="I1" s="487"/>
      <c r="J1" s="459" t="s">
        <v>19</v>
      </c>
      <c r="K1" s="460"/>
      <c r="L1" s="163" t="s">
        <v>16</v>
      </c>
      <c r="M1" s="162" t="s">
        <v>19</v>
      </c>
      <c r="N1" s="163" t="s">
        <v>16</v>
      </c>
      <c r="O1" s="58"/>
    </row>
    <row r="2" spans="2:17" ht="46.5" customHeight="1" thickBot="1" x14ac:dyDescent="0.2">
      <c r="B2" s="122" t="s">
        <v>25</v>
      </c>
      <c r="C2" s="278" t="str">
        <f>August!C2</f>
        <v>Type Teacher Name</v>
      </c>
      <c r="D2" s="359" t="str">
        <f>'Hours Summary'!G1</f>
        <v>Type FTE Here</v>
      </c>
      <c r="E2" s="279" t="s">
        <v>24</v>
      </c>
      <c r="F2" s="42" t="s">
        <v>43</v>
      </c>
      <c r="G2" s="41">
        <f>'Hours Summary'!G7</f>
        <v>0</v>
      </c>
      <c r="H2" s="475" t="s">
        <v>110</v>
      </c>
      <c r="I2" s="488" t="s">
        <v>20</v>
      </c>
      <c r="J2" s="461" t="s">
        <v>78</v>
      </c>
      <c r="K2" s="462"/>
      <c r="L2" s="154">
        <f>'Hours Summary'!C6+'Hours Summary'!D6</f>
        <v>0</v>
      </c>
      <c r="M2" s="185" t="s">
        <v>83</v>
      </c>
      <c r="N2" s="186">
        <f>'Hours Summary'!C11+'Hours Summary'!D11</f>
        <v>0</v>
      </c>
      <c r="O2" s="58"/>
    </row>
    <row r="3" spans="2:17" ht="46.5" customHeight="1" thickBot="1" x14ac:dyDescent="0.2">
      <c r="B3" s="123" t="s">
        <v>23</v>
      </c>
      <c r="C3" s="467" t="str">
        <f>August!C3</f>
        <v>Type School Name</v>
      </c>
      <c r="D3" s="467"/>
      <c r="E3" s="468"/>
      <c r="F3" s="43" t="s">
        <v>44</v>
      </c>
      <c r="G3" s="109">
        <f>'Hours Summary'!G12</f>
        <v>0</v>
      </c>
      <c r="H3" s="476"/>
      <c r="I3" s="489"/>
      <c r="J3" s="463" t="s">
        <v>79</v>
      </c>
      <c r="K3" s="464"/>
      <c r="L3" s="155">
        <f>'Hours Summary'!C7+'Hours Summary'!D7</f>
        <v>0</v>
      </c>
      <c r="M3" s="160" t="s">
        <v>84</v>
      </c>
      <c r="N3" s="161">
        <f>'Hours Summary'!C12+'Hours Summary'!D12</f>
        <v>0</v>
      </c>
      <c r="O3" s="58"/>
    </row>
    <row r="4" spans="2:17" ht="78" customHeight="1" thickBot="1" x14ac:dyDescent="0.2">
      <c r="B4" s="110" t="s">
        <v>146</v>
      </c>
      <c r="C4" s="277" t="str">
        <f>'Hours Summary'!H3</f>
        <v>Typical Assign. FTE</v>
      </c>
      <c r="D4" s="110" t="s">
        <v>71</v>
      </c>
      <c r="E4" s="207">
        <f>IFERROR(D2*1200,0)</f>
        <v>0</v>
      </c>
      <c r="F4" s="110" t="s">
        <v>132</v>
      </c>
      <c r="G4" s="207">
        <f>September!B6</f>
        <v>0</v>
      </c>
      <c r="I4" s="490" t="s">
        <v>27</v>
      </c>
      <c r="J4" s="465" t="s">
        <v>80</v>
      </c>
      <c r="K4" s="466"/>
      <c r="L4" s="156">
        <f>'Hours Summary'!C8+'Hours Summary'!D8</f>
        <v>0</v>
      </c>
      <c r="M4" s="158" t="s">
        <v>85</v>
      </c>
      <c r="N4" s="159">
        <f>'Hours Summary'!C13+'Hours Summary'!D13</f>
        <v>0</v>
      </c>
      <c r="O4" s="58"/>
    </row>
    <row r="5" spans="2:17" ht="76.5" customHeight="1" thickBot="1" x14ac:dyDescent="0.25">
      <c r="B5" s="258" t="s">
        <v>131</v>
      </c>
      <c r="C5" s="259" t="s">
        <v>115</v>
      </c>
      <c r="D5" s="260" t="s">
        <v>128</v>
      </c>
      <c r="E5" s="206" t="s">
        <v>55</v>
      </c>
      <c r="F5" s="10"/>
      <c r="G5" s="10"/>
      <c r="I5" s="491"/>
      <c r="J5" s="469" t="s">
        <v>81</v>
      </c>
      <c r="K5" s="470"/>
      <c r="L5" s="157">
        <f>'Hours Summary'!C9+'Hours Summary'!D9</f>
        <v>0</v>
      </c>
      <c r="M5" s="58"/>
      <c r="N5" s="58"/>
      <c r="O5" s="58"/>
    </row>
    <row r="6" spans="2:17" ht="28.5" customHeight="1" thickBot="1" x14ac:dyDescent="0.25">
      <c r="B6" s="266">
        <f>G4-D6</f>
        <v>0</v>
      </c>
      <c r="C6" s="262">
        <f>SUM(I8:I38)/60</f>
        <v>0</v>
      </c>
      <c r="D6" s="263">
        <f>SUM(K8:K38)</f>
        <v>0</v>
      </c>
      <c r="E6" s="211">
        <f>September!E6+D6</f>
        <v>0</v>
      </c>
      <c r="F6" s="10"/>
      <c r="G6" s="10"/>
      <c r="I6" s="213">
        <f>August!B6-E6</f>
        <v>0</v>
      </c>
      <c r="J6" s="481" t="s">
        <v>82</v>
      </c>
      <c r="K6" s="472"/>
      <c r="L6" s="187">
        <f>'Hours Summary'!C10+'Hours Summary'!D10</f>
        <v>0</v>
      </c>
      <c r="M6" s="58"/>
      <c r="N6" s="58"/>
      <c r="O6" s="58"/>
    </row>
    <row r="7" spans="2:17" ht="89.25" customHeight="1" thickTop="1" x14ac:dyDescent="0.15">
      <c r="B7" s="56" t="s">
        <v>22</v>
      </c>
      <c r="C7" s="54" t="s">
        <v>45</v>
      </c>
      <c r="D7" s="113" t="s">
        <v>125</v>
      </c>
      <c r="E7" s="113" t="s">
        <v>116</v>
      </c>
      <c r="F7" s="54" t="s">
        <v>46</v>
      </c>
      <c r="G7" s="55" t="s">
        <v>52</v>
      </c>
      <c r="H7" s="57" t="s">
        <v>47</v>
      </c>
      <c r="I7" s="271" t="s">
        <v>114</v>
      </c>
      <c r="J7" s="270" t="s">
        <v>53</v>
      </c>
      <c r="K7" s="205" t="s">
        <v>54</v>
      </c>
      <c r="L7" s="58"/>
      <c r="M7" s="58"/>
      <c r="N7" s="58"/>
      <c r="O7" s="58"/>
      <c r="P7" s="153"/>
      <c r="Q7" s="153"/>
    </row>
    <row r="8" spans="2:17" ht="20" x14ac:dyDescent="0.15">
      <c r="B8" s="280">
        <v>43739</v>
      </c>
      <c r="C8" s="300"/>
      <c r="D8" s="300"/>
      <c r="E8" s="300"/>
      <c r="F8" s="300"/>
      <c r="G8" s="301"/>
      <c r="H8" s="302"/>
      <c r="I8" s="184">
        <f t="shared" ref="I8:I38" si="0">E8</f>
        <v>0</v>
      </c>
      <c r="J8" s="264">
        <f t="shared" ref="J8:J38" si="1">IFERROR(C8+D8+F8+H8,0)</f>
        <v>0</v>
      </c>
      <c r="K8" s="199">
        <f t="shared" ref="K8:K38" si="2">IFERROR(J8/60,0)</f>
        <v>0</v>
      </c>
      <c r="L8" s="153"/>
      <c r="M8" s="153"/>
      <c r="N8" s="153"/>
      <c r="O8" s="153"/>
    </row>
    <row r="9" spans="2:17" ht="20" x14ac:dyDescent="0.15">
      <c r="B9" s="280">
        <v>43740</v>
      </c>
      <c r="C9" s="300"/>
      <c r="D9" s="300"/>
      <c r="E9" s="300"/>
      <c r="F9" s="300"/>
      <c r="G9" s="301"/>
      <c r="H9" s="302"/>
      <c r="I9" s="184">
        <f t="shared" si="0"/>
        <v>0</v>
      </c>
      <c r="J9" s="264">
        <f t="shared" si="1"/>
        <v>0</v>
      </c>
      <c r="K9" s="199">
        <f t="shared" si="2"/>
        <v>0</v>
      </c>
    </row>
    <row r="10" spans="2:17" ht="20" x14ac:dyDescent="0.15">
      <c r="B10" s="280">
        <v>43741</v>
      </c>
      <c r="C10" s="300"/>
      <c r="D10" s="300"/>
      <c r="E10" s="300"/>
      <c r="F10" s="300"/>
      <c r="G10" s="308"/>
      <c r="H10" s="302"/>
      <c r="I10" s="184">
        <f t="shared" si="0"/>
        <v>0</v>
      </c>
      <c r="J10" s="264">
        <f t="shared" si="1"/>
        <v>0</v>
      </c>
      <c r="K10" s="199">
        <f t="shared" si="2"/>
        <v>0</v>
      </c>
    </row>
    <row r="11" spans="2:17" ht="20" x14ac:dyDescent="0.15">
      <c r="B11" s="280">
        <v>43742</v>
      </c>
      <c r="C11" s="300"/>
      <c r="D11" s="300"/>
      <c r="E11" s="300"/>
      <c r="F11" s="300"/>
      <c r="G11" s="301"/>
      <c r="H11" s="302"/>
      <c r="I11" s="184">
        <f t="shared" si="0"/>
        <v>0</v>
      </c>
      <c r="J11" s="264">
        <f t="shared" si="1"/>
        <v>0</v>
      </c>
      <c r="K11" s="199">
        <f t="shared" si="2"/>
        <v>0</v>
      </c>
    </row>
    <row r="12" spans="2:17" ht="20" x14ac:dyDescent="0.15">
      <c r="B12" s="286">
        <v>43743</v>
      </c>
      <c r="C12" s="309"/>
      <c r="D12" s="309"/>
      <c r="E12" s="309"/>
      <c r="F12" s="309"/>
      <c r="G12" s="299"/>
      <c r="H12" s="298"/>
      <c r="I12" s="184">
        <f t="shared" si="0"/>
        <v>0</v>
      </c>
      <c r="J12" s="264">
        <f t="shared" si="1"/>
        <v>0</v>
      </c>
      <c r="K12" s="199">
        <f t="shared" si="2"/>
        <v>0</v>
      </c>
    </row>
    <row r="13" spans="2:17" ht="20" x14ac:dyDescent="0.15">
      <c r="B13" s="286">
        <v>43744</v>
      </c>
      <c r="C13" s="309"/>
      <c r="D13" s="309"/>
      <c r="E13" s="309"/>
      <c r="F13" s="309"/>
      <c r="G13" s="299"/>
      <c r="H13" s="298"/>
      <c r="I13" s="184">
        <f t="shared" si="0"/>
        <v>0</v>
      </c>
      <c r="J13" s="264">
        <f t="shared" si="1"/>
        <v>0</v>
      </c>
      <c r="K13" s="199">
        <f t="shared" si="2"/>
        <v>0</v>
      </c>
    </row>
    <row r="14" spans="2:17" ht="28" x14ac:dyDescent="0.15">
      <c r="B14" s="286">
        <v>43745</v>
      </c>
      <c r="C14" s="309"/>
      <c r="D14" s="309"/>
      <c r="E14" s="309"/>
      <c r="F14" s="309"/>
      <c r="G14" s="297" t="s">
        <v>76</v>
      </c>
      <c r="H14" s="298"/>
      <c r="I14" s="184">
        <f t="shared" si="0"/>
        <v>0</v>
      </c>
      <c r="J14" s="264">
        <f t="shared" si="1"/>
        <v>0</v>
      </c>
      <c r="K14" s="199">
        <f t="shared" si="2"/>
        <v>0</v>
      </c>
    </row>
    <row r="15" spans="2:17" ht="20" x14ac:dyDescent="0.15">
      <c r="B15" s="280">
        <v>43746</v>
      </c>
      <c r="C15" s="305"/>
      <c r="D15" s="305"/>
      <c r="E15" s="305"/>
      <c r="F15" s="305"/>
      <c r="G15" s="308"/>
      <c r="H15" s="302"/>
      <c r="I15" s="184">
        <f t="shared" si="0"/>
        <v>0</v>
      </c>
      <c r="J15" s="264">
        <f t="shared" si="1"/>
        <v>0</v>
      </c>
      <c r="K15" s="199">
        <f t="shared" si="2"/>
        <v>0</v>
      </c>
    </row>
    <row r="16" spans="2:17" ht="20" x14ac:dyDescent="0.15">
      <c r="B16" s="280">
        <v>43747</v>
      </c>
      <c r="C16" s="305"/>
      <c r="D16" s="305"/>
      <c r="E16" s="305"/>
      <c r="F16" s="305"/>
      <c r="G16" s="308"/>
      <c r="H16" s="302"/>
      <c r="I16" s="184">
        <f t="shared" si="0"/>
        <v>0</v>
      </c>
      <c r="J16" s="264">
        <f t="shared" si="1"/>
        <v>0</v>
      </c>
      <c r="K16" s="199">
        <f t="shared" si="2"/>
        <v>0</v>
      </c>
    </row>
    <row r="17" spans="2:11" ht="20" x14ac:dyDescent="0.15">
      <c r="B17" s="280">
        <v>43748</v>
      </c>
      <c r="C17" s="305"/>
      <c r="D17" s="305"/>
      <c r="E17" s="305"/>
      <c r="F17" s="305"/>
      <c r="G17" s="308"/>
      <c r="H17" s="302"/>
      <c r="I17" s="184">
        <f t="shared" si="0"/>
        <v>0</v>
      </c>
      <c r="J17" s="264">
        <f t="shared" si="1"/>
        <v>0</v>
      </c>
      <c r="K17" s="199">
        <f t="shared" si="2"/>
        <v>0</v>
      </c>
    </row>
    <row r="18" spans="2:11" ht="20" x14ac:dyDescent="0.15">
      <c r="B18" s="280">
        <v>43749</v>
      </c>
      <c r="C18" s="304"/>
      <c r="D18" s="304"/>
      <c r="E18" s="304"/>
      <c r="F18" s="304"/>
      <c r="G18" s="301"/>
      <c r="H18" s="302"/>
      <c r="I18" s="184">
        <f t="shared" si="0"/>
        <v>0</v>
      </c>
      <c r="J18" s="264">
        <f t="shared" si="1"/>
        <v>0</v>
      </c>
      <c r="K18" s="199">
        <f t="shared" si="2"/>
        <v>0</v>
      </c>
    </row>
    <row r="19" spans="2:11" ht="20" x14ac:dyDescent="0.15">
      <c r="B19" s="286">
        <v>43750</v>
      </c>
      <c r="C19" s="309"/>
      <c r="D19" s="309"/>
      <c r="E19" s="309"/>
      <c r="F19" s="309"/>
      <c r="G19" s="299"/>
      <c r="H19" s="298"/>
      <c r="I19" s="184">
        <f t="shared" si="0"/>
        <v>0</v>
      </c>
      <c r="J19" s="264">
        <f t="shared" si="1"/>
        <v>0</v>
      </c>
      <c r="K19" s="199">
        <f t="shared" si="2"/>
        <v>0</v>
      </c>
    </row>
    <row r="20" spans="2:11" ht="20" x14ac:dyDescent="0.15">
      <c r="B20" s="286">
        <v>43751</v>
      </c>
      <c r="C20" s="309"/>
      <c r="D20" s="309"/>
      <c r="E20" s="309"/>
      <c r="F20" s="309"/>
      <c r="G20" s="299"/>
      <c r="H20" s="298"/>
      <c r="I20" s="184">
        <f t="shared" si="0"/>
        <v>0</v>
      </c>
      <c r="J20" s="264">
        <f t="shared" si="1"/>
        <v>0</v>
      </c>
      <c r="K20" s="199">
        <f t="shared" si="2"/>
        <v>0</v>
      </c>
    </row>
    <row r="21" spans="2:11" ht="20" x14ac:dyDescent="0.15">
      <c r="B21" s="280">
        <v>43752</v>
      </c>
      <c r="C21" s="305"/>
      <c r="D21" s="305"/>
      <c r="E21" s="305"/>
      <c r="F21" s="305"/>
      <c r="G21" s="308"/>
      <c r="H21" s="302"/>
      <c r="I21" s="184">
        <f t="shared" si="0"/>
        <v>0</v>
      </c>
      <c r="J21" s="264">
        <f t="shared" si="1"/>
        <v>0</v>
      </c>
      <c r="K21" s="199">
        <f t="shared" si="2"/>
        <v>0</v>
      </c>
    </row>
    <row r="22" spans="2:11" ht="20" x14ac:dyDescent="0.15">
      <c r="B22" s="280">
        <v>43753</v>
      </c>
      <c r="C22" s="300"/>
      <c r="D22" s="300"/>
      <c r="E22" s="300"/>
      <c r="F22" s="300"/>
      <c r="G22" s="301"/>
      <c r="H22" s="302"/>
      <c r="I22" s="184">
        <f t="shared" si="0"/>
        <v>0</v>
      </c>
      <c r="J22" s="264">
        <f t="shared" si="1"/>
        <v>0</v>
      </c>
      <c r="K22" s="199">
        <f t="shared" si="2"/>
        <v>0</v>
      </c>
    </row>
    <row r="23" spans="2:11" ht="20" x14ac:dyDescent="0.15">
      <c r="B23" s="280">
        <v>43754</v>
      </c>
      <c r="C23" s="305"/>
      <c r="D23" s="305"/>
      <c r="E23" s="305"/>
      <c r="F23" s="305"/>
      <c r="G23" s="308"/>
      <c r="H23" s="302"/>
      <c r="I23" s="184">
        <f t="shared" si="0"/>
        <v>0</v>
      </c>
      <c r="J23" s="264">
        <f t="shared" si="1"/>
        <v>0</v>
      </c>
      <c r="K23" s="199">
        <f t="shared" si="2"/>
        <v>0</v>
      </c>
    </row>
    <row r="24" spans="2:11" ht="20" x14ac:dyDescent="0.15">
      <c r="B24" s="280">
        <v>43755</v>
      </c>
      <c r="C24" s="305"/>
      <c r="D24" s="305"/>
      <c r="E24" s="305"/>
      <c r="F24" s="305"/>
      <c r="G24" s="308"/>
      <c r="H24" s="302"/>
      <c r="I24" s="184">
        <f t="shared" si="0"/>
        <v>0</v>
      </c>
      <c r="J24" s="264">
        <f t="shared" si="1"/>
        <v>0</v>
      </c>
      <c r="K24" s="199">
        <f t="shared" si="2"/>
        <v>0</v>
      </c>
    </row>
    <row r="25" spans="2:11" ht="20" x14ac:dyDescent="0.15">
      <c r="B25" s="280">
        <v>43756</v>
      </c>
      <c r="C25" s="304"/>
      <c r="D25" s="304"/>
      <c r="E25" s="304"/>
      <c r="F25" s="304"/>
      <c r="G25" s="301"/>
      <c r="H25" s="302"/>
      <c r="I25" s="184">
        <f t="shared" si="0"/>
        <v>0</v>
      </c>
      <c r="J25" s="264">
        <f t="shared" si="1"/>
        <v>0</v>
      </c>
      <c r="K25" s="199">
        <f t="shared" si="2"/>
        <v>0</v>
      </c>
    </row>
    <row r="26" spans="2:11" ht="20" x14ac:dyDescent="0.15">
      <c r="B26" s="286">
        <v>43757</v>
      </c>
      <c r="C26" s="309"/>
      <c r="D26" s="309"/>
      <c r="E26" s="309"/>
      <c r="F26" s="309"/>
      <c r="G26" s="299"/>
      <c r="H26" s="298"/>
      <c r="I26" s="184">
        <f t="shared" si="0"/>
        <v>0</v>
      </c>
      <c r="J26" s="264">
        <f t="shared" si="1"/>
        <v>0</v>
      </c>
      <c r="K26" s="199">
        <f t="shared" si="2"/>
        <v>0</v>
      </c>
    </row>
    <row r="27" spans="2:11" ht="20" x14ac:dyDescent="0.15">
      <c r="B27" s="286">
        <v>43758</v>
      </c>
      <c r="C27" s="309"/>
      <c r="D27" s="309"/>
      <c r="E27" s="309"/>
      <c r="F27" s="309"/>
      <c r="G27" s="299"/>
      <c r="H27" s="298"/>
      <c r="I27" s="184">
        <f t="shared" si="0"/>
        <v>0</v>
      </c>
      <c r="J27" s="264">
        <f t="shared" si="1"/>
        <v>0</v>
      </c>
      <c r="K27" s="199">
        <f t="shared" si="2"/>
        <v>0</v>
      </c>
    </row>
    <row r="28" spans="2:11" ht="20" x14ac:dyDescent="0.15">
      <c r="B28" s="280">
        <v>43759</v>
      </c>
      <c r="C28" s="305"/>
      <c r="D28" s="305"/>
      <c r="E28" s="305"/>
      <c r="F28" s="305"/>
      <c r="G28" s="308"/>
      <c r="H28" s="302"/>
      <c r="I28" s="184">
        <f t="shared" si="0"/>
        <v>0</v>
      </c>
      <c r="J28" s="264">
        <f t="shared" si="1"/>
        <v>0</v>
      </c>
      <c r="K28" s="199">
        <f t="shared" si="2"/>
        <v>0</v>
      </c>
    </row>
    <row r="29" spans="2:11" ht="20" x14ac:dyDescent="0.15">
      <c r="B29" s="280">
        <v>43760</v>
      </c>
      <c r="C29" s="300"/>
      <c r="D29" s="300"/>
      <c r="E29" s="300"/>
      <c r="F29" s="300"/>
      <c r="G29" s="301"/>
      <c r="H29" s="302"/>
      <c r="I29" s="184">
        <f t="shared" si="0"/>
        <v>0</v>
      </c>
      <c r="J29" s="264">
        <f t="shared" si="1"/>
        <v>0</v>
      </c>
      <c r="K29" s="199">
        <f t="shared" si="2"/>
        <v>0</v>
      </c>
    </row>
    <row r="30" spans="2:11" ht="20" x14ac:dyDescent="0.15">
      <c r="B30" s="280">
        <v>43761</v>
      </c>
      <c r="C30" s="305"/>
      <c r="D30" s="305"/>
      <c r="E30" s="305"/>
      <c r="F30" s="305"/>
      <c r="G30" s="308"/>
      <c r="H30" s="302"/>
      <c r="I30" s="184">
        <f t="shared" si="0"/>
        <v>0</v>
      </c>
      <c r="J30" s="264">
        <f t="shared" si="1"/>
        <v>0</v>
      </c>
      <c r="K30" s="199">
        <f t="shared" si="2"/>
        <v>0</v>
      </c>
    </row>
    <row r="31" spans="2:11" ht="20" x14ac:dyDescent="0.15">
      <c r="B31" s="280">
        <v>43762</v>
      </c>
      <c r="C31" s="305"/>
      <c r="D31" s="305"/>
      <c r="E31" s="305"/>
      <c r="F31" s="305"/>
      <c r="G31" s="308"/>
      <c r="H31" s="302"/>
      <c r="I31" s="184">
        <f t="shared" si="0"/>
        <v>0</v>
      </c>
      <c r="J31" s="264">
        <f t="shared" si="1"/>
        <v>0</v>
      </c>
      <c r="K31" s="199">
        <f t="shared" si="2"/>
        <v>0</v>
      </c>
    </row>
    <row r="32" spans="2:11" ht="20" x14ac:dyDescent="0.15">
      <c r="B32" s="280">
        <v>43763</v>
      </c>
      <c r="C32" s="304"/>
      <c r="D32" s="304"/>
      <c r="E32" s="304"/>
      <c r="F32" s="304"/>
      <c r="G32" s="301"/>
      <c r="H32" s="302"/>
      <c r="I32" s="184">
        <f t="shared" si="0"/>
        <v>0</v>
      </c>
      <c r="J32" s="264">
        <f t="shared" si="1"/>
        <v>0</v>
      </c>
      <c r="K32" s="199">
        <f t="shared" si="2"/>
        <v>0</v>
      </c>
    </row>
    <row r="33" spans="2:11" ht="20" x14ac:dyDescent="0.15">
      <c r="B33" s="286">
        <v>43764</v>
      </c>
      <c r="C33" s="309"/>
      <c r="D33" s="309"/>
      <c r="E33" s="309"/>
      <c r="F33" s="309"/>
      <c r="G33" s="299"/>
      <c r="H33" s="298"/>
      <c r="I33" s="184">
        <f t="shared" si="0"/>
        <v>0</v>
      </c>
      <c r="J33" s="264">
        <f t="shared" si="1"/>
        <v>0</v>
      </c>
      <c r="K33" s="199">
        <f t="shared" si="2"/>
        <v>0</v>
      </c>
    </row>
    <row r="34" spans="2:11" ht="20" x14ac:dyDescent="0.15">
      <c r="B34" s="286">
        <v>43765</v>
      </c>
      <c r="C34" s="309"/>
      <c r="D34" s="309"/>
      <c r="E34" s="309"/>
      <c r="F34" s="309"/>
      <c r="G34" s="299"/>
      <c r="H34" s="298"/>
      <c r="I34" s="184">
        <f t="shared" si="0"/>
        <v>0</v>
      </c>
      <c r="J34" s="264">
        <f t="shared" si="1"/>
        <v>0</v>
      </c>
      <c r="K34" s="199">
        <f t="shared" si="2"/>
        <v>0</v>
      </c>
    </row>
    <row r="35" spans="2:11" ht="20" x14ac:dyDescent="0.15">
      <c r="B35" s="280">
        <v>43766</v>
      </c>
      <c r="C35" s="305"/>
      <c r="D35" s="305"/>
      <c r="E35" s="305"/>
      <c r="F35" s="305"/>
      <c r="G35" s="308"/>
      <c r="H35" s="302"/>
      <c r="I35" s="196">
        <f t="shared" si="0"/>
        <v>0</v>
      </c>
      <c r="J35" s="264">
        <f t="shared" si="1"/>
        <v>0</v>
      </c>
      <c r="K35" s="199">
        <f t="shared" si="2"/>
        <v>0</v>
      </c>
    </row>
    <row r="36" spans="2:11" ht="20" x14ac:dyDescent="0.15">
      <c r="B36" s="280">
        <v>43767</v>
      </c>
      <c r="C36" s="300"/>
      <c r="D36" s="300"/>
      <c r="E36" s="300"/>
      <c r="F36" s="300"/>
      <c r="G36" s="301"/>
      <c r="H36" s="302"/>
      <c r="I36" s="196">
        <f t="shared" si="0"/>
        <v>0</v>
      </c>
      <c r="J36" s="264">
        <f t="shared" si="1"/>
        <v>0</v>
      </c>
      <c r="K36" s="199">
        <f t="shared" si="2"/>
        <v>0</v>
      </c>
    </row>
    <row r="37" spans="2:11" ht="20" x14ac:dyDescent="0.15">
      <c r="B37" s="280">
        <v>43768</v>
      </c>
      <c r="C37" s="310"/>
      <c r="D37" s="311"/>
      <c r="E37" s="311"/>
      <c r="F37" s="311"/>
      <c r="G37" s="312"/>
      <c r="H37" s="313"/>
      <c r="I37" s="196">
        <f t="shared" si="0"/>
        <v>0</v>
      </c>
      <c r="J37" s="264">
        <f t="shared" si="1"/>
        <v>0</v>
      </c>
      <c r="K37" s="201">
        <f t="shared" si="2"/>
        <v>0</v>
      </c>
    </row>
    <row r="38" spans="2:11" ht="21" thickBot="1" x14ac:dyDescent="0.2">
      <c r="B38" s="314">
        <v>43769</v>
      </c>
      <c r="C38" s="315"/>
      <c r="D38" s="315"/>
      <c r="E38" s="315"/>
      <c r="F38" s="315"/>
      <c r="G38" s="316"/>
      <c r="H38" s="317"/>
      <c r="I38" s="198">
        <f t="shared" si="0"/>
        <v>0</v>
      </c>
      <c r="J38" s="265">
        <f t="shared" si="1"/>
        <v>0</v>
      </c>
      <c r="K38" s="202">
        <f t="shared" si="2"/>
        <v>0</v>
      </c>
    </row>
    <row r="39" spans="2:11" ht="20.25" customHeight="1" thickTop="1" x14ac:dyDescent="0.15"/>
  </sheetData>
  <sheetProtection formatColumns="0"/>
  <mergeCells count="11">
    <mergeCell ref="J5:K5"/>
    <mergeCell ref="J6:K6"/>
    <mergeCell ref="H2:H3"/>
    <mergeCell ref="I2:I3"/>
    <mergeCell ref="I4:I5"/>
    <mergeCell ref="B1:I1"/>
    <mergeCell ref="J1:K1"/>
    <mergeCell ref="J2:K2"/>
    <mergeCell ref="J3:K3"/>
    <mergeCell ref="J4:K4"/>
    <mergeCell ref="C3:E3"/>
  </mergeCells>
  <dataValidations count="19">
    <dataValidation allowBlank="1" showInputMessage="1" showErrorMessage="1" prompt="adsfa" sqref="H2" xr:uid="{00000000-0002-0000-1300-000000000000}"/>
    <dataValidation allowBlank="1" showInputMessage="1" showErrorMessage="1" prompt="Total Assignable Hours Worked to date are automatically calculated in cell below" sqref="I4 E5" xr:uid="{00000000-0002-0000-1300-000001000000}"/>
    <dataValidation allowBlank="1" showInputMessage="1" showErrorMessage="1" prompt="Total Assignable Hours Worked to date automatically calculated in this cell." sqref="E6 I6" xr:uid="{00000000-0002-0000-1300-000002000000}"/>
    <dataValidation allowBlank="1" showInputMessage="1" showErrorMessage="1" prompt="Assigned Hours Worked are automatically calculated in this column under this heading." sqref="J7:K7" xr:uid="{00000000-0002-0000-1300-000003000000}"/>
    <dataValidation allowBlank="1" showInputMessage="1" showErrorMessage="1" prompt="Enter Assigned Time After School in this column under this heading." sqref="H7 I8:I34" xr:uid="{00000000-0002-0000-1300-000004000000}"/>
    <dataValidation allowBlank="1" showInputMessage="1" showErrorMessage="1" prompt="Enter Date in this column under this heading. Use heading filters to find specific entries" sqref="B7" xr:uid="{00000000-0002-0000-1300-000005000000}"/>
    <dataValidation allowBlank="1" showInputMessage="1" showErrorMessage="1" prompt="Total Hours Worked are automatically calculated in this cell" sqref="C6:D6" xr:uid="{00000000-0002-0000-1300-000006000000}"/>
    <dataValidation allowBlank="1" showInputMessage="1" showErrorMessage="1" prompt="Enter Total Work Week Hours in this cell" sqref="B6" xr:uid="{00000000-0002-0000-1300-000007000000}"/>
    <dataValidation allowBlank="1" showInputMessage="1" showErrorMessage="1" prompt="Regular Hours are automatically calculated in cell below" sqref="C5" xr:uid="{00000000-0002-0000-1300-000008000000}"/>
    <dataValidation allowBlank="1" showInputMessage="1" showErrorMessage="1" prompt="Total Assignable Hours Worked are automatically calculated in cell below" sqref="D5" xr:uid="{00000000-0002-0000-1300-000009000000}"/>
    <dataValidation allowBlank="1" showInputMessage="1" showErrorMessage="1" prompt="Enter Total Assignable Hours in cell below" sqref="B5" xr:uid="{00000000-0002-0000-1300-00000A000000}"/>
    <dataValidation allowBlank="1" showInputMessage="1" showErrorMessage="1" prompt="Enter School Name in this cell" sqref="C3" xr:uid="{00000000-0002-0000-1300-00000B000000}"/>
    <dataValidation allowBlank="1" showInputMessage="1" showErrorMessage="1" prompt="Enter School Name in cell to the right" sqref="B3" xr:uid="{00000000-0002-0000-1300-00000C000000}"/>
    <dataValidation allowBlank="1" showInputMessage="1" showErrorMessage="1" prompt="Enter Teacher's FTE in this cell" sqref="D2" xr:uid="{00000000-0002-0000-1300-00000D000000}"/>
    <dataValidation allowBlank="1" showInputMessage="1" showErrorMessage="1" prompt="Enter Teacher Name in this cell" sqref="C2" xr:uid="{00000000-0002-0000-1300-00000E000000}"/>
    <dataValidation allowBlank="1" showInputMessage="1" showErrorMessage="1" prompt="Enter Teacher Name and FTE in cells to the right" sqref="B2" xr:uid="{00000000-0002-0000-1300-00000F000000}"/>
    <dataValidation allowBlank="1" showInputMessage="1" showErrorMessage="1" prompt="Enter Teacher and School details in cells below" sqref="B1" xr:uid="{00000000-0002-0000-1300-000010000000}"/>
    <dataValidation allowBlank="1" showInputMessage="1" showErrorMessage="1" prompt="Use this worksheet to track hours worked in a work week. Enter Date and Times in TimeSheet table. Total Hours, Regular Hours and Overtime Hours are automatically calculated" sqref="A1" xr:uid="{00000000-0002-0000-1300-000011000000}"/>
    <dataValidation allowBlank="1" showErrorMessage="1" sqref="A2:A1048576 F5:G6 I2 L1:L6 F2:G3 N1:O2 B8:B1048576 R7:XFD37 I35:I1048576 P7:Q7 J38:XFD1048576 P1:XFD6 M5:N7 C38:H1048576 O3:O7 J8:Q37 H8:H11 H22 H29 H36 C8:F14 C8:C38 D15:F36" xr:uid="{00000000-0002-0000-1300-000012000000}"/>
  </dataValidations>
  <hyperlinks>
    <hyperlink ref="I2" location="Summary!A1" display="Summary!A1" xr:uid="{00000000-0004-0000-1300-000000000000}"/>
    <hyperlink ref="I2:I3" location="'Hours Summary'!A1" display="Return to Main" xr:uid="{00000000-0004-0000-1300-000001000000}"/>
    <hyperlink ref="J2" location="'Mon-Day 1-S1'!Print_Titles" display="MON | Day 1 - Sem 1" xr:uid="{00000000-0004-0000-1300-000002000000}"/>
    <hyperlink ref="J3" location="'Tue-Day 2-S1'!Print_Titles" display="TUE | Day 2 - Sem 1" xr:uid="{00000000-0004-0000-1300-000003000000}"/>
    <hyperlink ref="J4" location="'Wed-Day 3-S1'!Print_Titles" display="WED | Day 3 - Sem 1" xr:uid="{00000000-0004-0000-1300-000004000000}"/>
    <hyperlink ref="J5" location="'Thu-Day 4-S1'!Print_Titles" display="THU | Day 4 - Sem 1" xr:uid="{00000000-0004-0000-1300-000005000000}"/>
    <hyperlink ref="J6" location="'Fri-Day 5-S1'!Print_Titles" display="FRI | Day 5 - Sem 1" xr:uid="{00000000-0004-0000-1300-000006000000}"/>
    <hyperlink ref="M2" location="'Day 6-S1'!Print_Titles" display="Day 6 - Sem 1" xr:uid="{00000000-0004-0000-1300-000007000000}"/>
    <hyperlink ref="M3" location="'Early Out 1-S1'!Print_Titles" display="Early Out 1 - Sem 1" xr:uid="{00000000-0004-0000-1300-000008000000}"/>
    <hyperlink ref="M4" location="'Early Out 2-S1'!Print_Titles" display="Early Out 2 - Sem 1" xr:uid="{00000000-0004-0000-1300-000009000000}"/>
  </hyperlinks>
  <printOptions horizontalCentered="1"/>
  <pageMargins left="0.25" right="0.25" top="0.75" bottom="0.75" header="0.3" footer="0.3"/>
  <pageSetup scale="87" fitToHeight="0" orientation="landscape" r:id="rId1"/>
  <headerFooter differentFirst="1">
    <oddFooter>Page &amp;P of &amp;N</oddFooter>
  </headerFooter>
  <drawing r:id="rId2"/>
  <legacyDrawing r:id="rId3"/>
  <tableParts count="1">
    <tablePart r:id="rId4"/>
  </tableParts>
  <extLst>
    <ext xmlns:x14="http://schemas.microsoft.com/office/spreadsheetml/2009/9/main" uri="{78C0D931-6437-407d-A8EE-F0AAD7539E65}">
      <x14:conditionalFormattings>
        <x14:conditionalFormatting xmlns:xm="http://schemas.microsoft.com/office/excel/2006/main">
          <x14:cfRule type="colorScale" priority="1" id="{57E69CB0-024B-B048-8C18-92EB530D968E}">
            <x14:colorScale>
              <x14:cfvo type="formula">
                <xm:f>August!$B$6*0.5</xm:f>
              </x14:cfvo>
              <x14:cfvo type="formula">
                <xm:f>August!$B$6*0.67</xm:f>
              </x14:cfvo>
              <x14:cfvo type="formula">
                <xm:f>August!$B$6*0.83</xm:f>
              </x14:cfvo>
              <x14:color rgb="FF00B050"/>
              <x14:color rgb="FFFFEB84"/>
              <x14:color rgb="FFFF0000"/>
            </x14:colorScale>
          </x14:cfRule>
          <xm:sqref>E6</xm:sqref>
        </x14:conditionalFormatting>
      </x14:conditionalFormatting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theme="4"/>
    <pageSetUpPr fitToPage="1"/>
  </sheetPr>
  <dimension ref="B1:Q38"/>
  <sheetViews>
    <sheetView showGridLines="0" zoomScale="75" zoomScaleNormal="75" workbookViewId="0">
      <pane xSplit="14" ySplit="7" topLeftCell="O8" activePane="bottomRight" state="frozen"/>
      <selection activeCell="E6" sqref="B6:E6"/>
      <selection pane="topRight" activeCell="E6" sqref="B6:E6"/>
      <selection pane="bottomLeft" activeCell="E6" sqref="B6:E6"/>
      <selection pane="bottomRight" activeCell="D2" sqref="D2"/>
    </sheetView>
  </sheetViews>
  <sheetFormatPr baseColWidth="10" defaultColWidth="9" defaultRowHeight="20.25" customHeight="1" x14ac:dyDescent="0.15"/>
  <cols>
    <col min="1" max="1" width="0.83203125" style="9" customWidth="1"/>
    <col min="2" max="2" width="21.1640625" style="9" customWidth="1"/>
    <col min="3" max="3" width="14.1640625" style="9" customWidth="1"/>
    <col min="4" max="4" width="20.1640625" style="9" customWidth="1"/>
    <col min="5" max="5" width="17.1640625" style="9" customWidth="1"/>
    <col min="6" max="6" width="16.1640625" style="9" customWidth="1"/>
    <col min="7" max="7" width="12.5" style="9" customWidth="1"/>
    <col min="8" max="8" width="15.83203125" style="9" customWidth="1"/>
    <col min="9" max="9" width="17.1640625" style="15" customWidth="1"/>
    <col min="10" max="10" width="12.1640625" style="9" customWidth="1"/>
    <col min="11" max="11" width="23.1640625" style="9" customWidth="1"/>
    <col min="12" max="12" width="13.1640625" style="9" customWidth="1"/>
    <col min="13" max="13" width="13.5" style="9" customWidth="1"/>
    <col min="14" max="14" width="9.83203125" style="9" customWidth="1"/>
    <col min="15" max="15" width="1.83203125" style="9" customWidth="1"/>
    <col min="16" max="16384" width="9" style="9"/>
  </cols>
  <sheetData>
    <row r="1" spans="2:17" ht="35.25" customHeight="1" thickTop="1" thickBot="1" x14ac:dyDescent="0.35">
      <c r="B1" s="486" t="s">
        <v>62</v>
      </c>
      <c r="C1" s="486"/>
      <c r="D1" s="486"/>
      <c r="E1" s="486"/>
      <c r="F1" s="486"/>
      <c r="G1" s="486"/>
      <c r="H1" s="486"/>
      <c r="I1" s="487"/>
      <c r="J1" s="459" t="s">
        <v>19</v>
      </c>
      <c r="K1" s="460"/>
      <c r="L1" s="163" t="s">
        <v>16</v>
      </c>
      <c r="M1" s="162" t="s">
        <v>19</v>
      </c>
      <c r="N1" s="163" t="s">
        <v>16</v>
      </c>
      <c r="O1" s="58"/>
    </row>
    <row r="2" spans="2:17" ht="46.5" customHeight="1" thickBot="1" x14ac:dyDescent="0.2">
      <c r="B2" s="122" t="s">
        <v>25</v>
      </c>
      <c r="C2" s="278" t="str">
        <f>August!C2</f>
        <v>Type Teacher Name</v>
      </c>
      <c r="D2" s="359" t="str">
        <f>'Hours Summary'!G1</f>
        <v>Type FTE Here</v>
      </c>
      <c r="E2" s="279" t="s">
        <v>24</v>
      </c>
      <c r="F2" s="42" t="s">
        <v>43</v>
      </c>
      <c r="G2" s="41">
        <f>'Hours Summary'!G7</f>
        <v>0</v>
      </c>
      <c r="H2" s="475" t="s">
        <v>110</v>
      </c>
      <c r="I2" s="488" t="s">
        <v>20</v>
      </c>
      <c r="J2" s="461" t="s">
        <v>78</v>
      </c>
      <c r="K2" s="462"/>
      <c r="L2" s="154">
        <f>'Hours Summary'!C6+'Hours Summary'!D6</f>
        <v>0</v>
      </c>
      <c r="M2" s="185" t="s">
        <v>83</v>
      </c>
      <c r="N2" s="186">
        <f>'Hours Summary'!C11+'Hours Summary'!D11</f>
        <v>0</v>
      </c>
      <c r="O2" s="58"/>
    </row>
    <row r="3" spans="2:17" ht="46.5" customHeight="1" thickBot="1" x14ac:dyDescent="0.2">
      <c r="B3" s="123" t="s">
        <v>23</v>
      </c>
      <c r="C3" s="467" t="str">
        <f>August!C3</f>
        <v>Type School Name</v>
      </c>
      <c r="D3" s="467"/>
      <c r="E3" s="468"/>
      <c r="F3" s="43" t="s">
        <v>44</v>
      </c>
      <c r="G3" s="109">
        <f>'Hours Summary'!G12</f>
        <v>0</v>
      </c>
      <c r="H3" s="476"/>
      <c r="I3" s="489"/>
      <c r="J3" s="463" t="s">
        <v>79</v>
      </c>
      <c r="K3" s="464"/>
      <c r="L3" s="155">
        <f>'Hours Summary'!C7+'Hours Summary'!D7</f>
        <v>0</v>
      </c>
      <c r="M3" s="160" t="s">
        <v>84</v>
      </c>
      <c r="N3" s="161">
        <f>'Hours Summary'!C12+'Hours Summary'!D12</f>
        <v>0</v>
      </c>
      <c r="O3" s="58"/>
    </row>
    <row r="4" spans="2:17" ht="78" customHeight="1" thickBot="1" x14ac:dyDescent="0.2">
      <c r="B4" s="110" t="s">
        <v>146</v>
      </c>
      <c r="C4" s="277" t="str">
        <f>'Hours Summary'!H3</f>
        <v>Typical Assign. FTE</v>
      </c>
      <c r="D4" s="110" t="s">
        <v>71</v>
      </c>
      <c r="E4" s="207">
        <f>IFERROR(D2*1200,0)</f>
        <v>0</v>
      </c>
      <c r="F4" s="110" t="s">
        <v>132</v>
      </c>
      <c r="G4" s="207">
        <f>October!B6</f>
        <v>0</v>
      </c>
      <c r="I4" s="490" t="s">
        <v>27</v>
      </c>
      <c r="J4" s="465" t="s">
        <v>80</v>
      </c>
      <c r="K4" s="466"/>
      <c r="L4" s="156">
        <f>'Hours Summary'!C8+'Hours Summary'!D8</f>
        <v>0</v>
      </c>
      <c r="M4" s="158" t="s">
        <v>85</v>
      </c>
      <c r="N4" s="159">
        <f>'Hours Summary'!C13+'Hours Summary'!D13</f>
        <v>0</v>
      </c>
      <c r="O4" s="58"/>
    </row>
    <row r="5" spans="2:17" ht="76.5" customHeight="1" thickBot="1" x14ac:dyDescent="0.25">
      <c r="B5" s="258" t="s">
        <v>131</v>
      </c>
      <c r="C5" s="259" t="s">
        <v>115</v>
      </c>
      <c r="D5" s="260" t="s">
        <v>128</v>
      </c>
      <c r="E5" s="206" t="s">
        <v>55</v>
      </c>
      <c r="F5" s="10"/>
      <c r="G5" s="10"/>
      <c r="I5" s="491"/>
      <c r="J5" s="469" t="s">
        <v>81</v>
      </c>
      <c r="K5" s="470"/>
      <c r="L5" s="157">
        <f>'Hours Summary'!C9+'Hours Summary'!D9</f>
        <v>0</v>
      </c>
      <c r="M5" s="58"/>
      <c r="N5" s="58"/>
      <c r="O5" s="58"/>
    </row>
    <row r="6" spans="2:17" ht="28.5" customHeight="1" thickBot="1" x14ac:dyDescent="0.25">
      <c r="B6" s="266">
        <f>G4-D6</f>
        <v>0</v>
      </c>
      <c r="C6" s="262">
        <f>SUM(I8:I37)/60</f>
        <v>0</v>
      </c>
      <c r="D6" s="263">
        <f>SUM(K8:K37)</f>
        <v>0</v>
      </c>
      <c r="E6" s="211">
        <f>October!E6+D6</f>
        <v>0</v>
      </c>
      <c r="F6" s="10"/>
      <c r="G6" s="10"/>
      <c r="I6" s="213">
        <f>August!B6-E6</f>
        <v>0</v>
      </c>
      <c r="J6" s="481" t="s">
        <v>82</v>
      </c>
      <c r="K6" s="472"/>
      <c r="L6" s="187">
        <f>'Hours Summary'!C10+'Hours Summary'!D10</f>
        <v>0</v>
      </c>
      <c r="M6" s="58"/>
      <c r="N6" s="58"/>
      <c r="O6" s="58"/>
    </row>
    <row r="7" spans="2:17" ht="89.25" customHeight="1" thickTop="1" x14ac:dyDescent="0.15">
      <c r="B7" s="56" t="s">
        <v>22</v>
      </c>
      <c r="C7" s="54" t="s">
        <v>45</v>
      </c>
      <c r="D7" s="113" t="s">
        <v>125</v>
      </c>
      <c r="E7" s="113" t="s">
        <v>116</v>
      </c>
      <c r="F7" s="54" t="s">
        <v>46</v>
      </c>
      <c r="G7" s="55" t="s">
        <v>52</v>
      </c>
      <c r="H7" s="57" t="s">
        <v>47</v>
      </c>
      <c r="I7" s="271" t="s">
        <v>114</v>
      </c>
      <c r="J7" s="270" t="s">
        <v>53</v>
      </c>
      <c r="K7" s="205" t="s">
        <v>54</v>
      </c>
      <c r="L7" s="58"/>
      <c r="M7" s="58"/>
      <c r="N7" s="58"/>
      <c r="O7" s="58"/>
      <c r="P7" s="153"/>
      <c r="Q7" s="153"/>
    </row>
    <row r="8" spans="2:17" ht="20" x14ac:dyDescent="0.15">
      <c r="B8" s="280">
        <v>43770</v>
      </c>
      <c r="C8" s="300"/>
      <c r="D8" s="300"/>
      <c r="E8" s="300"/>
      <c r="F8" s="300"/>
      <c r="G8" s="301"/>
      <c r="H8" s="302"/>
      <c r="I8" s="184">
        <f t="shared" ref="I8:I37" si="0">E8</f>
        <v>0</v>
      </c>
      <c r="J8" s="264">
        <f t="shared" ref="J8:J37" si="1">IFERROR(C8+D8+F8+H8,0)</f>
        <v>0</v>
      </c>
      <c r="K8" s="199">
        <f t="shared" ref="K8:K37" si="2">IFERROR(J8/60,0)</f>
        <v>0</v>
      </c>
      <c r="L8" s="153"/>
      <c r="M8" s="153"/>
      <c r="N8" s="153"/>
      <c r="O8" s="153"/>
    </row>
    <row r="9" spans="2:17" ht="20" x14ac:dyDescent="0.15">
      <c r="B9" s="286">
        <v>43771</v>
      </c>
      <c r="C9" s="309"/>
      <c r="D9" s="309"/>
      <c r="E9" s="309"/>
      <c r="F9" s="309"/>
      <c r="G9" s="299"/>
      <c r="H9" s="298"/>
      <c r="I9" s="184">
        <f t="shared" si="0"/>
        <v>0</v>
      </c>
      <c r="J9" s="264">
        <f t="shared" si="1"/>
        <v>0</v>
      </c>
      <c r="K9" s="199">
        <f t="shared" si="2"/>
        <v>0</v>
      </c>
    </row>
    <row r="10" spans="2:17" ht="20" x14ac:dyDescent="0.15">
      <c r="B10" s="286">
        <v>43772</v>
      </c>
      <c r="C10" s="318"/>
      <c r="D10" s="318"/>
      <c r="E10" s="318"/>
      <c r="F10" s="318"/>
      <c r="G10" s="299"/>
      <c r="H10" s="298"/>
      <c r="I10" s="184">
        <f t="shared" si="0"/>
        <v>0</v>
      </c>
      <c r="J10" s="264">
        <f t="shared" si="1"/>
        <v>0</v>
      </c>
      <c r="K10" s="199">
        <f t="shared" si="2"/>
        <v>0</v>
      </c>
    </row>
    <row r="11" spans="2:17" ht="20" x14ac:dyDescent="0.15">
      <c r="B11" s="280">
        <v>43773</v>
      </c>
      <c r="C11" s="304"/>
      <c r="D11" s="304"/>
      <c r="E11" s="304"/>
      <c r="F11" s="304"/>
      <c r="G11" s="301"/>
      <c r="H11" s="302"/>
      <c r="I11" s="184">
        <f t="shared" si="0"/>
        <v>0</v>
      </c>
      <c r="J11" s="264">
        <f t="shared" si="1"/>
        <v>0</v>
      </c>
      <c r="K11" s="199">
        <f t="shared" si="2"/>
        <v>0</v>
      </c>
    </row>
    <row r="12" spans="2:17" ht="20" x14ac:dyDescent="0.15">
      <c r="B12" s="280">
        <v>43774</v>
      </c>
      <c r="C12" s="304"/>
      <c r="D12" s="304"/>
      <c r="E12" s="304"/>
      <c r="F12" s="304"/>
      <c r="G12" s="301"/>
      <c r="H12" s="302"/>
      <c r="I12" s="184">
        <f t="shared" si="0"/>
        <v>0</v>
      </c>
      <c r="J12" s="264">
        <f t="shared" si="1"/>
        <v>0</v>
      </c>
      <c r="K12" s="199">
        <f t="shared" si="2"/>
        <v>0</v>
      </c>
    </row>
    <row r="13" spans="2:17" ht="20" x14ac:dyDescent="0.15">
      <c r="B13" s="280">
        <v>43775</v>
      </c>
      <c r="C13" s="304"/>
      <c r="D13" s="304"/>
      <c r="E13" s="304"/>
      <c r="F13" s="300"/>
      <c r="G13" s="301"/>
      <c r="H13" s="302"/>
      <c r="I13" s="184">
        <f t="shared" si="0"/>
        <v>0</v>
      </c>
      <c r="J13" s="264">
        <f t="shared" si="1"/>
        <v>0</v>
      </c>
      <c r="K13" s="199">
        <f t="shared" si="2"/>
        <v>0</v>
      </c>
    </row>
    <row r="14" spans="2:17" ht="20" x14ac:dyDescent="0.15">
      <c r="B14" s="280">
        <v>43776</v>
      </c>
      <c r="C14" s="304"/>
      <c r="D14" s="304"/>
      <c r="E14" s="304"/>
      <c r="F14" s="304"/>
      <c r="G14" s="301"/>
      <c r="H14" s="302"/>
      <c r="I14" s="184">
        <f t="shared" si="0"/>
        <v>0</v>
      </c>
      <c r="J14" s="264">
        <f t="shared" si="1"/>
        <v>0</v>
      </c>
      <c r="K14" s="199">
        <f t="shared" si="2"/>
        <v>0</v>
      </c>
    </row>
    <row r="15" spans="2:17" ht="20" x14ac:dyDescent="0.15">
      <c r="B15" s="280">
        <v>43777</v>
      </c>
      <c r="C15" s="304"/>
      <c r="D15" s="304"/>
      <c r="E15" s="304"/>
      <c r="F15" s="304"/>
      <c r="G15" s="301"/>
      <c r="H15" s="302"/>
      <c r="I15" s="184">
        <f t="shared" si="0"/>
        <v>0</v>
      </c>
      <c r="J15" s="264">
        <f t="shared" si="1"/>
        <v>0</v>
      </c>
      <c r="K15" s="199">
        <f t="shared" si="2"/>
        <v>0</v>
      </c>
    </row>
    <row r="16" spans="2:17" ht="20" x14ac:dyDescent="0.15">
      <c r="B16" s="286">
        <v>43778</v>
      </c>
      <c r="C16" s="309"/>
      <c r="D16" s="309"/>
      <c r="E16" s="309"/>
      <c r="F16" s="309"/>
      <c r="G16" s="299"/>
      <c r="H16" s="298"/>
      <c r="I16" s="184">
        <f t="shared" si="0"/>
        <v>0</v>
      </c>
      <c r="J16" s="264">
        <f t="shared" si="1"/>
        <v>0</v>
      </c>
      <c r="K16" s="199">
        <f t="shared" si="2"/>
        <v>0</v>
      </c>
    </row>
    <row r="17" spans="2:11" ht="20" x14ac:dyDescent="0.15">
      <c r="B17" s="286">
        <v>43779</v>
      </c>
      <c r="C17" s="318"/>
      <c r="D17" s="318"/>
      <c r="E17" s="318"/>
      <c r="F17" s="318"/>
      <c r="G17" s="299"/>
      <c r="H17" s="298"/>
      <c r="I17" s="184">
        <f t="shared" si="0"/>
        <v>0</v>
      </c>
      <c r="J17" s="264">
        <f t="shared" si="1"/>
        <v>0</v>
      </c>
      <c r="K17" s="199">
        <f t="shared" si="2"/>
        <v>0</v>
      </c>
    </row>
    <row r="18" spans="2:11" ht="20" x14ac:dyDescent="0.15">
      <c r="B18" s="286">
        <v>43780</v>
      </c>
      <c r="C18" s="309"/>
      <c r="D18" s="309"/>
      <c r="E18" s="309"/>
      <c r="F18" s="309"/>
      <c r="G18" s="299"/>
      <c r="H18" s="298"/>
      <c r="I18" s="184">
        <f t="shared" si="0"/>
        <v>0</v>
      </c>
      <c r="J18" s="264">
        <f t="shared" si="1"/>
        <v>0</v>
      </c>
      <c r="K18" s="199">
        <f t="shared" si="2"/>
        <v>0</v>
      </c>
    </row>
    <row r="19" spans="2:11" ht="20" x14ac:dyDescent="0.15">
      <c r="B19" s="280">
        <v>43781</v>
      </c>
      <c r="C19" s="304"/>
      <c r="D19" s="304"/>
      <c r="E19" s="304"/>
      <c r="F19" s="304"/>
      <c r="G19" s="301"/>
      <c r="H19" s="302"/>
      <c r="I19" s="184">
        <f t="shared" si="0"/>
        <v>0</v>
      </c>
      <c r="J19" s="264">
        <f t="shared" si="1"/>
        <v>0</v>
      </c>
      <c r="K19" s="199">
        <f t="shared" si="2"/>
        <v>0</v>
      </c>
    </row>
    <row r="20" spans="2:11" ht="20" x14ac:dyDescent="0.15">
      <c r="B20" s="280">
        <v>43782</v>
      </c>
      <c r="C20" s="304"/>
      <c r="D20" s="304"/>
      <c r="E20" s="304"/>
      <c r="F20" s="304"/>
      <c r="G20" s="301"/>
      <c r="H20" s="302"/>
      <c r="I20" s="184">
        <f t="shared" si="0"/>
        <v>0</v>
      </c>
      <c r="J20" s="264">
        <f t="shared" si="1"/>
        <v>0</v>
      </c>
      <c r="K20" s="199">
        <f t="shared" si="2"/>
        <v>0</v>
      </c>
    </row>
    <row r="21" spans="2:11" ht="20" x14ac:dyDescent="0.15">
      <c r="B21" s="280">
        <v>43783</v>
      </c>
      <c r="C21" s="304"/>
      <c r="D21" s="304"/>
      <c r="E21" s="304"/>
      <c r="F21" s="304"/>
      <c r="G21" s="301"/>
      <c r="H21" s="302"/>
      <c r="I21" s="184">
        <f t="shared" si="0"/>
        <v>0</v>
      </c>
      <c r="J21" s="264">
        <f t="shared" si="1"/>
        <v>0</v>
      </c>
      <c r="K21" s="199">
        <f t="shared" si="2"/>
        <v>0</v>
      </c>
    </row>
    <row r="22" spans="2:11" ht="20" x14ac:dyDescent="0.15">
      <c r="B22" s="280">
        <v>43784</v>
      </c>
      <c r="C22" s="304"/>
      <c r="D22" s="304"/>
      <c r="E22" s="304"/>
      <c r="F22" s="304"/>
      <c r="G22" s="301"/>
      <c r="H22" s="302"/>
      <c r="I22" s="184">
        <f t="shared" si="0"/>
        <v>0</v>
      </c>
      <c r="J22" s="264">
        <f t="shared" si="1"/>
        <v>0</v>
      </c>
      <c r="K22" s="199">
        <f t="shared" si="2"/>
        <v>0</v>
      </c>
    </row>
    <row r="23" spans="2:11" ht="20" x14ac:dyDescent="0.15">
      <c r="B23" s="286">
        <v>43785</v>
      </c>
      <c r="C23" s="309"/>
      <c r="D23" s="309"/>
      <c r="E23" s="309"/>
      <c r="F23" s="309"/>
      <c r="G23" s="299"/>
      <c r="H23" s="298"/>
      <c r="I23" s="184">
        <f t="shared" si="0"/>
        <v>0</v>
      </c>
      <c r="J23" s="264">
        <f t="shared" si="1"/>
        <v>0</v>
      </c>
      <c r="K23" s="199">
        <f t="shared" si="2"/>
        <v>0</v>
      </c>
    </row>
    <row r="24" spans="2:11" ht="20" x14ac:dyDescent="0.15">
      <c r="B24" s="286">
        <v>43786</v>
      </c>
      <c r="C24" s="318"/>
      <c r="D24" s="318"/>
      <c r="E24" s="318"/>
      <c r="F24" s="318"/>
      <c r="G24" s="299"/>
      <c r="H24" s="298"/>
      <c r="I24" s="184">
        <f t="shared" si="0"/>
        <v>0</v>
      </c>
      <c r="J24" s="264">
        <f t="shared" si="1"/>
        <v>0</v>
      </c>
      <c r="K24" s="199">
        <f t="shared" si="2"/>
        <v>0</v>
      </c>
    </row>
    <row r="25" spans="2:11" ht="20" x14ac:dyDescent="0.15">
      <c r="B25" s="280">
        <v>43787</v>
      </c>
      <c r="C25" s="304"/>
      <c r="D25" s="304"/>
      <c r="E25" s="304"/>
      <c r="F25" s="304"/>
      <c r="G25" s="301"/>
      <c r="H25" s="302"/>
      <c r="I25" s="184">
        <f t="shared" si="0"/>
        <v>0</v>
      </c>
      <c r="J25" s="264">
        <f t="shared" si="1"/>
        <v>0</v>
      </c>
      <c r="K25" s="199">
        <f t="shared" si="2"/>
        <v>0</v>
      </c>
    </row>
    <row r="26" spans="2:11" ht="20" x14ac:dyDescent="0.15">
      <c r="B26" s="280">
        <v>43788</v>
      </c>
      <c r="C26" s="304"/>
      <c r="D26" s="304"/>
      <c r="E26" s="304"/>
      <c r="F26" s="304"/>
      <c r="G26" s="301"/>
      <c r="H26" s="302"/>
      <c r="I26" s="184">
        <f t="shared" si="0"/>
        <v>0</v>
      </c>
      <c r="J26" s="264">
        <f t="shared" si="1"/>
        <v>0</v>
      </c>
      <c r="K26" s="199">
        <f t="shared" si="2"/>
        <v>0</v>
      </c>
    </row>
    <row r="27" spans="2:11" ht="20" x14ac:dyDescent="0.15">
      <c r="B27" s="280">
        <v>43789</v>
      </c>
      <c r="C27" s="304"/>
      <c r="D27" s="304"/>
      <c r="E27" s="304"/>
      <c r="F27" s="304"/>
      <c r="G27" s="301"/>
      <c r="H27" s="302"/>
      <c r="I27" s="184">
        <f t="shared" si="0"/>
        <v>0</v>
      </c>
      <c r="J27" s="264">
        <f t="shared" si="1"/>
        <v>0</v>
      </c>
      <c r="K27" s="199">
        <f t="shared" si="2"/>
        <v>0</v>
      </c>
    </row>
    <row r="28" spans="2:11" ht="20" x14ac:dyDescent="0.15">
      <c r="B28" s="280">
        <v>43790</v>
      </c>
      <c r="C28" s="304"/>
      <c r="D28" s="304"/>
      <c r="E28" s="304"/>
      <c r="F28" s="304"/>
      <c r="G28" s="301"/>
      <c r="H28" s="302"/>
      <c r="I28" s="184">
        <f t="shared" si="0"/>
        <v>0</v>
      </c>
      <c r="J28" s="264">
        <f t="shared" si="1"/>
        <v>0</v>
      </c>
      <c r="K28" s="199">
        <f t="shared" si="2"/>
        <v>0</v>
      </c>
    </row>
    <row r="29" spans="2:11" ht="20" x14ac:dyDescent="0.15">
      <c r="B29" s="280">
        <v>43791</v>
      </c>
      <c r="C29" s="304"/>
      <c r="D29" s="304"/>
      <c r="E29" s="304"/>
      <c r="F29" s="304"/>
      <c r="G29" s="301"/>
      <c r="H29" s="302"/>
      <c r="I29" s="184">
        <f t="shared" si="0"/>
        <v>0</v>
      </c>
      <c r="J29" s="264">
        <f t="shared" si="1"/>
        <v>0</v>
      </c>
      <c r="K29" s="199">
        <f t="shared" si="2"/>
        <v>0</v>
      </c>
    </row>
    <row r="30" spans="2:11" ht="20" x14ac:dyDescent="0.15">
      <c r="B30" s="286">
        <v>43792</v>
      </c>
      <c r="C30" s="309"/>
      <c r="D30" s="309"/>
      <c r="E30" s="309"/>
      <c r="F30" s="309"/>
      <c r="G30" s="299"/>
      <c r="H30" s="298"/>
      <c r="I30" s="184">
        <f t="shared" si="0"/>
        <v>0</v>
      </c>
      <c r="J30" s="264">
        <f t="shared" si="1"/>
        <v>0</v>
      </c>
      <c r="K30" s="199">
        <f t="shared" si="2"/>
        <v>0</v>
      </c>
    </row>
    <row r="31" spans="2:11" ht="20" x14ac:dyDescent="0.15">
      <c r="B31" s="286">
        <v>43793</v>
      </c>
      <c r="C31" s="318"/>
      <c r="D31" s="318"/>
      <c r="E31" s="318"/>
      <c r="F31" s="318"/>
      <c r="G31" s="299"/>
      <c r="H31" s="298"/>
      <c r="I31" s="184">
        <f t="shared" si="0"/>
        <v>0</v>
      </c>
      <c r="J31" s="264">
        <f t="shared" si="1"/>
        <v>0</v>
      </c>
      <c r="K31" s="199">
        <f t="shared" si="2"/>
        <v>0</v>
      </c>
    </row>
    <row r="32" spans="2:11" ht="20" x14ac:dyDescent="0.15">
      <c r="B32" s="280">
        <v>43794</v>
      </c>
      <c r="C32" s="304"/>
      <c r="D32" s="304"/>
      <c r="E32" s="304"/>
      <c r="F32" s="304"/>
      <c r="G32" s="301"/>
      <c r="H32" s="302"/>
      <c r="I32" s="184">
        <f t="shared" si="0"/>
        <v>0</v>
      </c>
      <c r="J32" s="264">
        <f t="shared" si="1"/>
        <v>0</v>
      </c>
      <c r="K32" s="199">
        <f t="shared" si="2"/>
        <v>0</v>
      </c>
    </row>
    <row r="33" spans="2:11" ht="20" x14ac:dyDescent="0.15">
      <c r="B33" s="280">
        <v>43795</v>
      </c>
      <c r="C33" s="304"/>
      <c r="D33" s="304"/>
      <c r="E33" s="304"/>
      <c r="F33" s="304"/>
      <c r="G33" s="301"/>
      <c r="H33" s="302"/>
      <c r="I33" s="184">
        <f t="shared" si="0"/>
        <v>0</v>
      </c>
      <c r="J33" s="264">
        <f t="shared" si="1"/>
        <v>0</v>
      </c>
      <c r="K33" s="199">
        <f t="shared" si="2"/>
        <v>0</v>
      </c>
    </row>
    <row r="34" spans="2:11" ht="20" x14ac:dyDescent="0.15">
      <c r="B34" s="280">
        <v>43796</v>
      </c>
      <c r="C34" s="304"/>
      <c r="D34" s="304"/>
      <c r="E34" s="304"/>
      <c r="F34" s="304"/>
      <c r="G34" s="301"/>
      <c r="H34" s="302"/>
      <c r="I34" s="184">
        <f t="shared" si="0"/>
        <v>0</v>
      </c>
      <c r="J34" s="264">
        <f t="shared" si="1"/>
        <v>0</v>
      </c>
      <c r="K34" s="199">
        <f t="shared" si="2"/>
        <v>0</v>
      </c>
    </row>
    <row r="35" spans="2:11" ht="20" x14ac:dyDescent="0.15">
      <c r="B35" s="280">
        <v>43797</v>
      </c>
      <c r="C35" s="304"/>
      <c r="D35" s="304"/>
      <c r="E35" s="304"/>
      <c r="F35" s="304"/>
      <c r="G35" s="301"/>
      <c r="H35" s="302"/>
      <c r="I35" s="196">
        <f t="shared" si="0"/>
        <v>0</v>
      </c>
      <c r="J35" s="264">
        <f t="shared" si="1"/>
        <v>0</v>
      </c>
      <c r="K35" s="199">
        <f t="shared" si="2"/>
        <v>0</v>
      </c>
    </row>
    <row r="36" spans="2:11" ht="20" x14ac:dyDescent="0.15">
      <c r="B36" s="280">
        <v>43798</v>
      </c>
      <c r="C36" s="304"/>
      <c r="D36" s="304"/>
      <c r="E36" s="304"/>
      <c r="F36" s="304"/>
      <c r="G36" s="301"/>
      <c r="H36" s="302"/>
      <c r="I36" s="196">
        <f t="shared" si="0"/>
        <v>0</v>
      </c>
      <c r="J36" s="264">
        <f t="shared" si="1"/>
        <v>0</v>
      </c>
      <c r="K36" s="199">
        <f t="shared" si="2"/>
        <v>0</v>
      </c>
    </row>
    <row r="37" spans="2:11" ht="21" thickBot="1" x14ac:dyDescent="0.2">
      <c r="B37" s="286">
        <v>43799</v>
      </c>
      <c r="C37" s="309"/>
      <c r="D37" s="309"/>
      <c r="E37" s="309"/>
      <c r="F37" s="309"/>
      <c r="G37" s="299"/>
      <c r="H37" s="298"/>
      <c r="I37" s="198">
        <f t="shared" si="0"/>
        <v>0</v>
      </c>
      <c r="J37" s="265">
        <f t="shared" si="1"/>
        <v>0</v>
      </c>
      <c r="K37" s="204">
        <f t="shared" si="2"/>
        <v>0</v>
      </c>
    </row>
    <row r="38" spans="2:11" ht="20.25" customHeight="1" thickTop="1" x14ac:dyDescent="0.2">
      <c r="B38" s="31"/>
      <c r="C38" s="31"/>
      <c r="D38" s="31"/>
      <c r="E38" s="31"/>
      <c r="F38" s="31"/>
      <c r="G38" s="31"/>
      <c r="H38" s="31"/>
      <c r="I38" s="40"/>
    </row>
  </sheetData>
  <sheetProtection formatColumns="0"/>
  <mergeCells count="11">
    <mergeCell ref="J5:K5"/>
    <mergeCell ref="J6:K6"/>
    <mergeCell ref="H2:H3"/>
    <mergeCell ref="I2:I3"/>
    <mergeCell ref="I4:I5"/>
    <mergeCell ref="B1:I1"/>
    <mergeCell ref="J1:K1"/>
    <mergeCell ref="J2:K2"/>
    <mergeCell ref="J3:K3"/>
    <mergeCell ref="J4:K4"/>
    <mergeCell ref="C3:E3"/>
  </mergeCells>
  <dataValidations count="19">
    <dataValidation allowBlank="1" showErrorMessage="1" sqref="A2:A1048576 F5:G6 I2 L1:L6 F2:G3 I35:I37 P1:XFD6 R7:XFD37 P7:Q7 M5:N7 O3:O7 J8:Q37 N1:O2 B38:XFD1048576 H17 H24 H31 H10 H8 B8:F37" xr:uid="{00000000-0002-0000-1400-000000000000}"/>
    <dataValidation allowBlank="1" showInputMessage="1" showErrorMessage="1" prompt="Use this worksheet to track hours worked in a work week. Enter Date and Times in TimeSheet table. Total Hours, Regular Hours and Overtime Hours are automatically calculated" sqref="A1" xr:uid="{00000000-0002-0000-1400-000001000000}"/>
    <dataValidation allowBlank="1" showInputMessage="1" showErrorMessage="1" prompt="Enter Teacher and School details in cells below" sqref="B1" xr:uid="{00000000-0002-0000-1400-000002000000}"/>
    <dataValidation allowBlank="1" showInputMessage="1" showErrorMessage="1" prompt="Enter Teacher Name and FTE in cells to the right" sqref="B2" xr:uid="{00000000-0002-0000-1400-000003000000}"/>
    <dataValidation allowBlank="1" showInputMessage="1" showErrorMessage="1" prompt="Enter Teacher Name in this cell" sqref="C2" xr:uid="{00000000-0002-0000-1400-000004000000}"/>
    <dataValidation allowBlank="1" showInputMessage="1" showErrorMessage="1" prompt="Enter Teacher's FTE in this cell" sqref="D2" xr:uid="{00000000-0002-0000-1400-000005000000}"/>
    <dataValidation allowBlank="1" showInputMessage="1" showErrorMessage="1" prompt="Enter School Name in cell to the right" sqref="B3" xr:uid="{00000000-0002-0000-1400-000006000000}"/>
    <dataValidation allowBlank="1" showInputMessage="1" showErrorMessage="1" prompt="Enter School Name in this cell" sqref="C3" xr:uid="{00000000-0002-0000-1400-000007000000}"/>
    <dataValidation allowBlank="1" showInputMessage="1" showErrorMessage="1" prompt="Enter Total Assignable Hours in cell below" sqref="B5" xr:uid="{00000000-0002-0000-1400-000008000000}"/>
    <dataValidation allowBlank="1" showInputMessage="1" showErrorMessage="1" prompt="Total Assignable Hours Worked are automatically calculated in cell below" sqref="D5" xr:uid="{00000000-0002-0000-1400-000009000000}"/>
    <dataValidation allowBlank="1" showInputMessage="1" showErrorMessage="1" prompt="Regular Hours are automatically calculated in cell below" sqref="C5" xr:uid="{00000000-0002-0000-1400-00000A000000}"/>
    <dataValidation allowBlank="1" showInputMessage="1" showErrorMessage="1" prompt="Enter Total Work Week Hours in this cell" sqref="B6" xr:uid="{00000000-0002-0000-1400-00000B000000}"/>
    <dataValidation allowBlank="1" showInputMessage="1" showErrorMessage="1" prompt="Total Hours Worked are automatically calculated in this cell" sqref="C6:D6" xr:uid="{00000000-0002-0000-1400-00000C000000}"/>
    <dataValidation allowBlank="1" showInputMessage="1" showErrorMessage="1" prompt="Enter Date in this column under this heading. Use heading filters to find specific entries" sqref="B7" xr:uid="{00000000-0002-0000-1400-00000D000000}"/>
    <dataValidation allowBlank="1" showInputMessage="1" showErrorMessage="1" prompt="Enter Assigned Time After School in this column under this heading." sqref="H7 I8:I34" xr:uid="{00000000-0002-0000-1400-00000E000000}"/>
    <dataValidation allowBlank="1" showInputMessage="1" showErrorMessage="1" prompt="Assigned Hours Worked are automatically calculated in this column under this heading." sqref="J7:K7" xr:uid="{00000000-0002-0000-1400-00000F000000}"/>
    <dataValidation allowBlank="1" showInputMessage="1" showErrorMessage="1" prompt="Total Assignable Hours Worked to date automatically calculated in this cell." sqref="E6 I6" xr:uid="{00000000-0002-0000-1400-000010000000}"/>
    <dataValidation allowBlank="1" showInputMessage="1" showErrorMessage="1" prompt="Total Assignable Hours Worked to date are automatically calculated in cell below" sqref="I4 E5" xr:uid="{00000000-0002-0000-1400-000011000000}"/>
    <dataValidation allowBlank="1" showInputMessage="1" showErrorMessage="1" prompt="adsfa" sqref="H2" xr:uid="{00000000-0002-0000-1400-000012000000}"/>
  </dataValidations>
  <hyperlinks>
    <hyperlink ref="I2" location="Summary!A1" display="Summary!A1" xr:uid="{00000000-0004-0000-1400-000000000000}"/>
    <hyperlink ref="I2:I3" location="'Hours Summary'!A1" display="Return to Main" xr:uid="{00000000-0004-0000-1400-000001000000}"/>
    <hyperlink ref="J2" location="'Mon-Day 1-S1'!Print_Titles" display="MON | Day 1 - Sem 1" xr:uid="{00000000-0004-0000-1400-000002000000}"/>
    <hyperlink ref="J3" location="'Tue-Day 2-S1'!Print_Titles" display="TUE | Day 2 - Sem 1" xr:uid="{00000000-0004-0000-1400-000003000000}"/>
    <hyperlink ref="J4" location="'Wed-Day 3-S1'!Print_Titles" display="WED | Day 3 - Sem 1" xr:uid="{00000000-0004-0000-1400-000004000000}"/>
    <hyperlink ref="J5" location="'Thu-Day 4-S1'!Print_Titles" display="THU | Day 4 - Sem 1" xr:uid="{00000000-0004-0000-1400-000005000000}"/>
    <hyperlink ref="J6" location="'Fri-Day 5-S1'!Print_Titles" display="FRI | Day 5 - Sem 1" xr:uid="{00000000-0004-0000-1400-000006000000}"/>
    <hyperlink ref="M2" location="'Day 6-S1'!Print_Titles" display="Day 6 - Sem 1" xr:uid="{00000000-0004-0000-1400-000007000000}"/>
    <hyperlink ref="M3" location="'Early Out 1-S1'!Print_Titles" display="Early Out 1 - Sem 1" xr:uid="{00000000-0004-0000-1400-000008000000}"/>
    <hyperlink ref="M4" location="'Early Out 2-S1'!Print_Titles" display="Early Out 2 - Sem 1" xr:uid="{00000000-0004-0000-1400-000009000000}"/>
  </hyperlinks>
  <printOptions horizontalCentered="1"/>
  <pageMargins left="0.25" right="0.25" top="0.75" bottom="0.75" header="0.3" footer="0.3"/>
  <pageSetup scale="87" fitToHeight="0" orientation="landscape" r:id="rId1"/>
  <headerFooter differentFirst="1">
    <oddFooter>Page &amp;P of &amp;N</oddFooter>
  </headerFooter>
  <drawing r:id="rId2"/>
  <legacyDrawing r:id="rId3"/>
  <tableParts count="1">
    <tablePart r:id="rId4"/>
  </tableParts>
  <extLst>
    <ext xmlns:x14="http://schemas.microsoft.com/office/spreadsheetml/2009/9/main" uri="{78C0D931-6437-407d-A8EE-F0AAD7539E65}">
      <x14:conditionalFormattings>
        <x14:conditionalFormatting xmlns:xm="http://schemas.microsoft.com/office/excel/2006/main">
          <x14:cfRule type="colorScale" priority="1" id="{6DEA5733-CFB8-C447-B001-937F7F78048F}">
            <x14:colorScale>
              <x14:cfvo type="formula">
                <xm:f>August!$B$6*0.5</xm:f>
              </x14:cfvo>
              <x14:cfvo type="formula">
                <xm:f>August!$B$6*0.67</xm:f>
              </x14:cfvo>
              <x14:cfvo type="formula">
                <xm:f>August!$B$6*0.83</xm:f>
              </x14:cfvo>
              <x14:color rgb="FF00B050"/>
              <x14:color rgb="FFFFEB84"/>
              <x14:color rgb="FFFF0000"/>
            </x14:colorScale>
          </x14:cfRule>
          <xm:sqref>E6</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theme="4"/>
    <pageSetUpPr fitToPage="1"/>
  </sheetPr>
  <dimension ref="B1:Q39"/>
  <sheetViews>
    <sheetView showGridLines="0" zoomScale="75" zoomScaleNormal="75" workbookViewId="0">
      <pane xSplit="14" ySplit="7" topLeftCell="O8" activePane="bottomRight" state="frozen"/>
      <selection activeCell="E6" sqref="B6:E6"/>
      <selection pane="topRight" activeCell="E6" sqref="B6:E6"/>
      <selection pane="bottomLeft" activeCell="E6" sqref="B6:E6"/>
      <selection pane="bottomRight" activeCell="D2" sqref="D2"/>
    </sheetView>
  </sheetViews>
  <sheetFormatPr baseColWidth="10" defaultColWidth="9" defaultRowHeight="20.25" customHeight="1" x14ac:dyDescent="0.15"/>
  <cols>
    <col min="1" max="1" width="0.83203125" style="9" customWidth="1"/>
    <col min="2" max="2" width="21.1640625" style="9" customWidth="1"/>
    <col min="3" max="3" width="14.1640625" style="9" customWidth="1"/>
    <col min="4" max="4" width="20.1640625" style="9" customWidth="1"/>
    <col min="5" max="5" width="17.1640625" style="9" customWidth="1"/>
    <col min="6" max="6" width="16.1640625" style="9" customWidth="1"/>
    <col min="7" max="7" width="12.5" style="9" customWidth="1"/>
    <col min="8" max="8" width="15.83203125" style="9" customWidth="1"/>
    <col min="9" max="9" width="17" style="15" customWidth="1"/>
    <col min="10" max="10" width="12.1640625" style="9" customWidth="1"/>
    <col min="11" max="11" width="23.1640625" style="9" customWidth="1"/>
    <col min="12" max="12" width="13.1640625" style="9" customWidth="1"/>
    <col min="13" max="13" width="14.83203125" style="9" customWidth="1"/>
    <col min="14" max="14" width="9.83203125" style="9" customWidth="1"/>
    <col min="15" max="15" width="1.83203125" style="9" customWidth="1"/>
    <col min="16" max="16384" width="9" style="9"/>
  </cols>
  <sheetData>
    <row r="1" spans="2:17" ht="35.25" customHeight="1" thickTop="1" thickBot="1" x14ac:dyDescent="0.35">
      <c r="B1" s="486" t="s">
        <v>63</v>
      </c>
      <c r="C1" s="486"/>
      <c r="D1" s="486"/>
      <c r="E1" s="486"/>
      <c r="F1" s="486"/>
      <c r="G1" s="486"/>
      <c r="H1" s="486"/>
      <c r="I1" s="487"/>
      <c r="J1" s="459" t="s">
        <v>19</v>
      </c>
      <c r="K1" s="460"/>
      <c r="L1" s="163" t="s">
        <v>16</v>
      </c>
      <c r="M1" s="162" t="s">
        <v>19</v>
      </c>
      <c r="N1" s="163" t="s">
        <v>16</v>
      </c>
      <c r="O1" s="58"/>
    </row>
    <row r="2" spans="2:17" ht="46.5" customHeight="1" thickBot="1" x14ac:dyDescent="0.2">
      <c r="B2" s="122" t="s">
        <v>25</v>
      </c>
      <c r="C2" s="278" t="str">
        <f>August!C2</f>
        <v>Type Teacher Name</v>
      </c>
      <c r="D2" s="359" t="str">
        <f>'Hours Summary'!G1</f>
        <v>Type FTE Here</v>
      </c>
      <c r="E2" s="279" t="s">
        <v>24</v>
      </c>
      <c r="F2" s="42" t="s">
        <v>43</v>
      </c>
      <c r="G2" s="41">
        <f>'Hours Summary'!G7</f>
        <v>0</v>
      </c>
      <c r="H2" s="475" t="s">
        <v>110</v>
      </c>
      <c r="I2" s="488" t="s">
        <v>20</v>
      </c>
      <c r="J2" s="461" t="s">
        <v>78</v>
      </c>
      <c r="K2" s="462"/>
      <c r="L2" s="154">
        <f>'Hours Summary'!C6+'Hours Summary'!D6</f>
        <v>0</v>
      </c>
      <c r="M2" s="185" t="s">
        <v>83</v>
      </c>
      <c r="N2" s="186">
        <f>'Hours Summary'!C11+'Hours Summary'!D11</f>
        <v>0</v>
      </c>
      <c r="O2" s="58"/>
    </row>
    <row r="3" spans="2:17" ht="46.5" customHeight="1" thickBot="1" x14ac:dyDescent="0.2">
      <c r="B3" s="123" t="s">
        <v>23</v>
      </c>
      <c r="C3" s="467" t="str">
        <f>August!C3</f>
        <v>Type School Name</v>
      </c>
      <c r="D3" s="467"/>
      <c r="E3" s="468"/>
      <c r="F3" s="43" t="s">
        <v>44</v>
      </c>
      <c r="G3" s="109">
        <f>'Hours Summary'!G12</f>
        <v>0</v>
      </c>
      <c r="H3" s="476"/>
      <c r="I3" s="489"/>
      <c r="J3" s="463" t="s">
        <v>79</v>
      </c>
      <c r="K3" s="464"/>
      <c r="L3" s="155">
        <f>'Hours Summary'!C7+'Hours Summary'!D7</f>
        <v>0</v>
      </c>
      <c r="M3" s="160" t="s">
        <v>84</v>
      </c>
      <c r="N3" s="161">
        <f>'Hours Summary'!C12+'Hours Summary'!D12</f>
        <v>0</v>
      </c>
      <c r="O3" s="58"/>
    </row>
    <row r="4" spans="2:17" ht="78" customHeight="1" thickBot="1" x14ac:dyDescent="0.2">
      <c r="B4" s="110" t="s">
        <v>146</v>
      </c>
      <c r="C4" s="277" t="str">
        <f>'Hours Summary'!H3</f>
        <v>Typical Assign. FTE</v>
      </c>
      <c r="D4" s="110" t="s">
        <v>71</v>
      </c>
      <c r="E4" s="207">
        <f>IFERROR(D2*1200,0)</f>
        <v>0</v>
      </c>
      <c r="F4" s="110" t="s">
        <v>132</v>
      </c>
      <c r="G4" s="207">
        <f>November!B6</f>
        <v>0</v>
      </c>
      <c r="I4" s="490" t="s">
        <v>27</v>
      </c>
      <c r="J4" s="465" t="s">
        <v>80</v>
      </c>
      <c r="K4" s="466"/>
      <c r="L4" s="156">
        <f>'Hours Summary'!C8+'Hours Summary'!D8</f>
        <v>0</v>
      </c>
      <c r="M4" s="158" t="s">
        <v>85</v>
      </c>
      <c r="N4" s="159">
        <f>'Hours Summary'!C13+'Hours Summary'!D13</f>
        <v>0</v>
      </c>
      <c r="O4" s="58"/>
    </row>
    <row r="5" spans="2:17" ht="76.5" customHeight="1" thickBot="1" x14ac:dyDescent="0.25">
      <c r="B5" s="258" t="s">
        <v>131</v>
      </c>
      <c r="C5" s="259" t="s">
        <v>115</v>
      </c>
      <c r="D5" s="260" t="s">
        <v>128</v>
      </c>
      <c r="E5" s="206" t="s">
        <v>55</v>
      </c>
      <c r="F5" s="10"/>
      <c r="G5" s="10"/>
      <c r="I5" s="491"/>
      <c r="J5" s="469" t="s">
        <v>81</v>
      </c>
      <c r="K5" s="470"/>
      <c r="L5" s="157">
        <f>'Hours Summary'!C9+'Hours Summary'!D9</f>
        <v>0</v>
      </c>
      <c r="M5" s="58"/>
      <c r="N5" s="58"/>
      <c r="O5" s="58"/>
    </row>
    <row r="6" spans="2:17" ht="28.5" customHeight="1" thickBot="1" x14ac:dyDescent="0.25">
      <c r="B6" s="266">
        <f>G4-D6</f>
        <v>0</v>
      </c>
      <c r="C6" s="262">
        <f>SUM(I8:I38)/60</f>
        <v>0</v>
      </c>
      <c r="D6" s="263">
        <f>SUM(K8:K38)</f>
        <v>0</v>
      </c>
      <c r="E6" s="211">
        <f>November!E6+D6</f>
        <v>0</v>
      </c>
      <c r="F6" s="10"/>
      <c r="G6" s="10"/>
      <c r="I6" s="213">
        <f>August!B6-E6</f>
        <v>0</v>
      </c>
      <c r="J6" s="481" t="s">
        <v>82</v>
      </c>
      <c r="K6" s="472"/>
      <c r="L6" s="187">
        <f>'Hours Summary'!C10+'Hours Summary'!D10</f>
        <v>0</v>
      </c>
      <c r="M6" s="58"/>
      <c r="N6" s="58"/>
      <c r="O6" s="58"/>
    </row>
    <row r="7" spans="2:17" ht="89.25" customHeight="1" thickTop="1" x14ac:dyDescent="0.15">
      <c r="B7" s="56" t="s">
        <v>22</v>
      </c>
      <c r="C7" s="54" t="s">
        <v>45</v>
      </c>
      <c r="D7" s="113" t="s">
        <v>125</v>
      </c>
      <c r="E7" s="113" t="s">
        <v>116</v>
      </c>
      <c r="F7" s="54" t="s">
        <v>46</v>
      </c>
      <c r="G7" s="55" t="s">
        <v>52</v>
      </c>
      <c r="H7" s="57" t="s">
        <v>47</v>
      </c>
      <c r="I7" s="271" t="s">
        <v>114</v>
      </c>
      <c r="J7" s="270" t="s">
        <v>53</v>
      </c>
      <c r="K7" s="205" t="s">
        <v>54</v>
      </c>
      <c r="L7" s="58"/>
      <c r="M7" s="58"/>
      <c r="N7" s="58"/>
      <c r="O7" s="58"/>
      <c r="P7" s="153"/>
      <c r="Q7" s="153"/>
    </row>
    <row r="8" spans="2:17" ht="20" x14ac:dyDescent="0.15">
      <c r="B8" s="286">
        <v>43800</v>
      </c>
      <c r="C8" s="296"/>
      <c r="D8" s="296"/>
      <c r="E8" s="296"/>
      <c r="F8" s="296"/>
      <c r="G8" s="297"/>
      <c r="H8" s="298"/>
      <c r="I8" s="184">
        <f t="shared" ref="I8:I37" si="0">E8</f>
        <v>0</v>
      </c>
      <c r="J8" s="264">
        <f t="shared" ref="J8:J37" si="1">IFERROR(C8+D8+F8+H8,0)</f>
        <v>0</v>
      </c>
      <c r="K8" s="199">
        <f t="shared" ref="K8:K37" si="2">IFERROR(J8/60,0)</f>
        <v>0</v>
      </c>
      <c r="L8" s="153"/>
      <c r="M8" s="153"/>
      <c r="N8" s="153"/>
      <c r="O8" s="153"/>
    </row>
    <row r="9" spans="2:17" ht="20" x14ac:dyDescent="0.15">
      <c r="B9" s="280">
        <v>43801</v>
      </c>
      <c r="C9" s="304"/>
      <c r="D9" s="304"/>
      <c r="E9" s="304"/>
      <c r="F9" s="304"/>
      <c r="G9" s="301"/>
      <c r="H9" s="302"/>
      <c r="I9" s="184">
        <f t="shared" si="0"/>
        <v>0</v>
      </c>
      <c r="J9" s="264">
        <f t="shared" si="1"/>
        <v>0</v>
      </c>
      <c r="K9" s="199">
        <f t="shared" si="2"/>
        <v>0</v>
      </c>
    </row>
    <row r="10" spans="2:17" ht="20" x14ac:dyDescent="0.15">
      <c r="B10" s="280">
        <v>43802</v>
      </c>
      <c r="C10" s="304"/>
      <c r="D10" s="304"/>
      <c r="E10" s="304"/>
      <c r="F10" s="304"/>
      <c r="G10" s="301"/>
      <c r="H10" s="302"/>
      <c r="I10" s="184">
        <f t="shared" si="0"/>
        <v>0</v>
      </c>
      <c r="J10" s="264">
        <f t="shared" si="1"/>
        <v>0</v>
      </c>
      <c r="K10" s="199">
        <f t="shared" si="2"/>
        <v>0</v>
      </c>
    </row>
    <row r="11" spans="2:17" ht="20" x14ac:dyDescent="0.15">
      <c r="B11" s="280">
        <v>43803</v>
      </c>
      <c r="C11" s="300"/>
      <c r="D11" s="300"/>
      <c r="E11" s="300"/>
      <c r="F11" s="300"/>
      <c r="G11" s="301"/>
      <c r="H11" s="302"/>
      <c r="I11" s="184">
        <f t="shared" si="0"/>
        <v>0</v>
      </c>
      <c r="J11" s="264">
        <f t="shared" si="1"/>
        <v>0</v>
      </c>
      <c r="K11" s="199">
        <f t="shared" si="2"/>
        <v>0</v>
      </c>
    </row>
    <row r="12" spans="2:17" ht="20" x14ac:dyDescent="0.15">
      <c r="B12" s="280">
        <v>43804</v>
      </c>
      <c r="C12" s="303"/>
      <c r="D12" s="303"/>
      <c r="E12" s="303"/>
      <c r="F12" s="303"/>
      <c r="G12" s="301"/>
      <c r="H12" s="302"/>
      <c r="I12" s="184">
        <f t="shared" si="0"/>
        <v>0</v>
      </c>
      <c r="J12" s="264">
        <f t="shared" si="1"/>
        <v>0</v>
      </c>
      <c r="K12" s="199">
        <f t="shared" si="2"/>
        <v>0</v>
      </c>
    </row>
    <row r="13" spans="2:17" ht="20" x14ac:dyDescent="0.15">
      <c r="B13" s="280">
        <v>43805</v>
      </c>
      <c r="C13" s="304"/>
      <c r="D13" s="304"/>
      <c r="E13" s="304"/>
      <c r="F13" s="304"/>
      <c r="G13" s="301"/>
      <c r="H13" s="302"/>
      <c r="I13" s="184">
        <f t="shared" si="0"/>
        <v>0</v>
      </c>
      <c r="J13" s="264">
        <f t="shared" si="1"/>
        <v>0</v>
      </c>
      <c r="K13" s="199">
        <f t="shared" si="2"/>
        <v>0</v>
      </c>
    </row>
    <row r="14" spans="2:17" ht="20" x14ac:dyDescent="0.15">
      <c r="B14" s="286">
        <v>43806</v>
      </c>
      <c r="C14" s="309"/>
      <c r="D14" s="309"/>
      <c r="E14" s="309"/>
      <c r="F14" s="309"/>
      <c r="G14" s="297"/>
      <c r="H14" s="298"/>
      <c r="I14" s="184">
        <f t="shared" si="0"/>
        <v>0</v>
      </c>
      <c r="J14" s="264">
        <f t="shared" si="1"/>
        <v>0</v>
      </c>
      <c r="K14" s="199">
        <f t="shared" si="2"/>
        <v>0</v>
      </c>
    </row>
    <row r="15" spans="2:17" ht="20" x14ac:dyDescent="0.15">
      <c r="B15" s="286">
        <v>43807</v>
      </c>
      <c r="C15" s="296"/>
      <c r="D15" s="296"/>
      <c r="E15" s="296"/>
      <c r="F15" s="296"/>
      <c r="G15" s="297"/>
      <c r="H15" s="298"/>
      <c r="I15" s="184">
        <f t="shared" si="0"/>
        <v>0</v>
      </c>
      <c r="J15" s="264">
        <f t="shared" si="1"/>
        <v>0</v>
      </c>
      <c r="K15" s="199">
        <f t="shared" si="2"/>
        <v>0</v>
      </c>
    </row>
    <row r="16" spans="2:17" ht="20" x14ac:dyDescent="0.15">
      <c r="B16" s="280">
        <v>43808</v>
      </c>
      <c r="C16" s="304"/>
      <c r="D16" s="304"/>
      <c r="E16" s="304"/>
      <c r="F16" s="304"/>
      <c r="G16" s="301"/>
      <c r="H16" s="302"/>
      <c r="I16" s="184">
        <f t="shared" si="0"/>
        <v>0</v>
      </c>
      <c r="J16" s="264">
        <f t="shared" si="1"/>
        <v>0</v>
      </c>
      <c r="K16" s="199">
        <f t="shared" si="2"/>
        <v>0</v>
      </c>
    </row>
    <row r="17" spans="2:11" ht="20" x14ac:dyDescent="0.15">
      <c r="B17" s="280">
        <v>43809</v>
      </c>
      <c r="C17" s="304"/>
      <c r="D17" s="304"/>
      <c r="E17" s="304"/>
      <c r="F17" s="304"/>
      <c r="G17" s="301"/>
      <c r="H17" s="302"/>
      <c r="I17" s="184">
        <f t="shared" si="0"/>
        <v>0</v>
      </c>
      <c r="J17" s="264">
        <f t="shared" si="1"/>
        <v>0</v>
      </c>
      <c r="K17" s="199">
        <f t="shared" si="2"/>
        <v>0</v>
      </c>
    </row>
    <row r="18" spans="2:11" ht="20" x14ac:dyDescent="0.15">
      <c r="B18" s="280">
        <v>43810</v>
      </c>
      <c r="C18" s="304"/>
      <c r="D18" s="304"/>
      <c r="E18" s="304"/>
      <c r="F18" s="304"/>
      <c r="G18" s="301"/>
      <c r="H18" s="302"/>
      <c r="I18" s="184">
        <f t="shared" si="0"/>
        <v>0</v>
      </c>
      <c r="J18" s="264">
        <f t="shared" si="1"/>
        <v>0</v>
      </c>
      <c r="K18" s="199">
        <f t="shared" si="2"/>
        <v>0</v>
      </c>
    </row>
    <row r="19" spans="2:11" ht="20" x14ac:dyDescent="0.15">
      <c r="B19" s="280">
        <v>43811</v>
      </c>
      <c r="C19" s="304"/>
      <c r="D19" s="304"/>
      <c r="E19" s="304"/>
      <c r="F19" s="304"/>
      <c r="G19" s="301"/>
      <c r="H19" s="302"/>
      <c r="I19" s="184">
        <f t="shared" si="0"/>
        <v>0</v>
      </c>
      <c r="J19" s="264">
        <f t="shared" si="1"/>
        <v>0</v>
      </c>
      <c r="K19" s="199">
        <f t="shared" si="2"/>
        <v>0</v>
      </c>
    </row>
    <row r="20" spans="2:11" ht="20" x14ac:dyDescent="0.15">
      <c r="B20" s="280">
        <v>43812</v>
      </c>
      <c r="C20" s="304"/>
      <c r="D20" s="304"/>
      <c r="E20" s="304"/>
      <c r="F20" s="304"/>
      <c r="G20" s="301"/>
      <c r="H20" s="302"/>
      <c r="I20" s="184">
        <f t="shared" si="0"/>
        <v>0</v>
      </c>
      <c r="J20" s="264">
        <f t="shared" si="1"/>
        <v>0</v>
      </c>
      <c r="K20" s="199">
        <f t="shared" si="2"/>
        <v>0</v>
      </c>
    </row>
    <row r="21" spans="2:11" ht="20" x14ac:dyDescent="0.15">
      <c r="B21" s="286">
        <v>43813</v>
      </c>
      <c r="C21" s="309"/>
      <c r="D21" s="309"/>
      <c r="E21" s="309"/>
      <c r="F21" s="309"/>
      <c r="G21" s="297"/>
      <c r="H21" s="298"/>
      <c r="I21" s="184">
        <f t="shared" si="0"/>
        <v>0</v>
      </c>
      <c r="J21" s="264">
        <f t="shared" si="1"/>
        <v>0</v>
      </c>
      <c r="K21" s="199">
        <f t="shared" si="2"/>
        <v>0</v>
      </c>
    </row>
    <row r="22" spans="2:11" ht="20" x14ac:dyDescent="0.15">
      <c r="B22" s="286">
        <v>43814</v>
      </c>
      <c r="C22" s="309"/>
      <c r="D22" s="309"/>
      <c r="E22" s="309"/>
      <c r="F22" s="309"/>
      <c r="G22" s="299"/>
      <c r="H22" s="298"/>
      <c r="I22" s="236">
        <f t="shared" si="0"/>
        <v>0</v>
      </c>
      <c r="J22" s="264">
        <f t="shared" si="1"/>
        <v>0</v>
      </c>
      <c r="K22" s="199">
        <f t="shared" si="2"/>
        <v>0</v>
      </c>
    </row>
    <row r="23" spans="2:11" ht="20" x14ac:dyDescent="0.15">
      <c r="B23" s="280">
        <v>43815</v>
      </c>
      <c r="C23" s="304"/>
      <c r="D23" s="304"/>
      <c r="E23" s="304"/>
      <c r="F23" s="304"/>
      <c r="G23" s="301"/>
      <c r="H23" s="302"/>
      <c r="I23" s="236">
        <f t="shared" si="0"/>
        <v>0</v>
      </c>
      <c r="J23" s="264">
        <f t="shared" si="1"/>
        <v>0</v>
      </c>
      <c r="K23" s="199">
        <f t="shared" si="2"/>
        <v>0</v>
      </c>
    </row>
    <row r="24" spans="2:11" ht="20" x14ac:dyDescent="0.15">
      <c r="B24" s="280">
        <v>43816</v>
      </c>
      <c r="C24" s="304"/>
      <c r="D24" s="304"/>
      <c r="E24" s="304"/>
      <c r="F24" s="304"/>
      <c r="G24" s="301"/>
      <c r="H24" s="302"/>
      <c r="I24" s="184">
        <f t="shared" si="0"/>
        <v>0</v>
      </c>
      <c r="J24" s="264">
        <f t="shared" si="1"/>
        <v>0</v>
      </c>
      <c r="K24" s="199">
        <f t="shared" si="2"/>
        <v>0</v>
      </c>
    </row>
    <row r="25" spans="2:11" ht="20" x14ac:dyDescent="0.15">
      <c r="B25" s="280">
        <v>43817</v>
      </c>
      <c r="C25" s="304"/>
      <c r="D25" s="304"/>
      <c r="E25" s="304"/>
      <c r="F25" s="304"/>
      <c r="G25" s="301"/>
      <c r="H25" s="302"/>
      <c r="I25" s="184">
        <f t="shared" si="0"/>
        <v>0</v>
      </c>
      <c r="J25" s="264">
        <f t="shared" si="1"/>
        <v>0</v>
      </c>
      <c r="K25" s="199">
        <f t="shared" si="2"/>
        <v>0</v>
      </c>
    </row>
    <row r="26" spans="2:11" ht="20" x14ac:dyDescent="0.15">
      <c r="B26" s="280">
        <v>43818</v>
      </c>
      <c r="C26" s="304"/>
      <c r="D26" s="304"/>
      <c r="E26" s="304"/>
      <c r="F26" s="304"/>
      <c r="G26" s="301"/>
      <c r="H26" s="302"/>
      <c r="I26" s="184">
        <f t="shared" si="0"/>
        <v>0</v>
      </c>
      <c r="J26" s="264">
        <f t="shared" si="1"/>
        <v>0</v>
      </c>
      <c r="K26" s="199">
        <f t="shared" si="2"/>
        <v>0</v>
      </c>
    </row>
    <row r="27" spans="2:11" ht="20" x14ac:dyDescent="0.15">
      <c r="B27" s="280">
        <v>43819</v>
      </c>
      <c r="C27" s="304"/>
      <c r="D27" s="304"/>
      <c r="E27" s="304"/>
      <c r="F27" s="304"/>
      <c r="G27" s="301"/>
      <c r="H27" s="302"/>
      <c r="I27" s="184">
        <f t="shared" si="0"/>
        <v>0</v>
      </c>
      <c r="J27" s="264">
        <f t="shared" si="1"/>
        <v>0</v>
      </c>
      <c r="K27" s="199">
        <f t="shared" si="2"/>
        <v>0</v>
      </c>
    </row>
    <row r="28" spans="2:11" ht="20" x14ac:dyDescent="0.15">
      <c r="B28" s="286">
        <v>43820</v>
      </c>
      <c r="C28" s="309"/>
      <c r="D28" s="309"/>
      <c r="E28" s="309"/>
      <c r="F28" s="309"/>
      <c r="G28" s="297"/>
      <c r="H28" s="298"/>
      <c r="I28" s="184">
        <f t="shared" si="0"/>
        <v>0</v>
      </c>
      <c r="J28" s="264">
        <f t="shared" si="1"/>
        <v>0</v>
      </c>
      <c r="K28" s="199">
        <f t="shared" si="2"/>
        <v>0</v>
      </c>
    </row>
    <row r="29" spans="2:11" ht="20" x14ac:dyDescent="0.15">
      <c r="B29" s="286">
        <v>43821</v>
      </c>
      <c r="C29" s="309"/>
      <c r="D29" s="309"/>
      <c r="E29" s="309"/>
      <c r="F29" s="309"/>
      <c r="G29" s="297"/>
      <c r="H29" s="298"/>
      <c r="I29" s="184">
        <f t="shared" si="0"/>
        <v>0</v>
      </c>
      <c r="J29" s="264">
        <f t="shared" si="1"/>
        <v>0</v>
      </c>
      <c r="K29" s="199">
        <f t="shared" si="2"/>
        <v>0</v>
      </c>
    </row>
    <row r="30" spans="2:11" ht="28" x14ac:dyDescent="0.15">
      <c r="B30" s="286">
        <v>43822</v>
      </c>
      <c r="C30" s="309"/>
      <c r="D30" s="309"/>
      <c r="E30" s="309"/>
      <c r="F30" s="309"/>
      <c r="G30" s="297" t="s">
        <v>118</v>
      </c>
      <c r="H30" s="298"/>
      <c r="I30" s="184">
        <f t="shared" si="0"/>
        <v>0</v>
      </c>
      <c r="J30" s="264">
        <f t="shared" si="1"/>
        <v>0</v>
      </c>
      <c r="K30" s="199">
        <f t="shared" si="2"/>
        <v>0</v>
      </c>
    </row>
    <row r="31" spans="2:11" ht="28" x14ac:dyDescent="0.15">
      <c r="B31" s="286">
        <v>43823</v>
      </c>
      <c r="C31" s="309"/>
      <c r="D31" s="309"/>
      <c r="E31" s="309"/>
      <c r="F31" s="309"/>
      <c r="G31" s="297" t="s">
        <v>118</v>
      </c>
      <c r="H31" s="298"/>
      <c r="I31" s="184">
        <f t="shared" si="0"/>
        <v>0</v>
      </c>
      <c r="J31" s="264">
        <f t="shared" si="1"/>
        <v>0</v>
      </c>
      <c r="K31" s="199">
        <f t="shared" si="2"/>
        <v>0</v>
      </c>
    </row>
    <row r="32" spans="2:11" ht="28" x14ac:dyDescent="0.15">
      <c r="B32" s="286">
        <v>43824</v>
      </c>
      <c r="C32" s="309"/>
      <c r="D32" s="309"/>
      <c r="E32" s="309"/>
      <c r="F32" s="309"/>
      <c r="G32" s="299" t="s">
        <v>118</v>
      </c>
      <c r="H32" s="298"/>
      <c r="I32" s="184">
        <f t="shared" si="0"/>
        <v>0</v>
      </c>
      <c r="J32" s="264">
        <f t="shared" si="1"/>
        <v>0</v>
      </c>
      <c r="K32" s="199">
        <f t="shared" si="2"/>
        <v>0</v>
      </c>
    </row>
    <row r="33" spans="2:11" ht="28" x14ac:dyDescent="0.15">
      <c r="B33" s="286">
        <v>43825</v>
      </c>
      <c r="C33" s="309"/>
      <c r="D33" s="309"/>
      <c r="E33" s="309"/>
      <c r="F33" s="309"/>
      <c r="G33" s="299" t="s">
        <v>118</v>
      </c>
      <c r="H33" s="298"/>
      <c r="I33" s="184">
        <f t="shared" si="0"/>
        <v>0</v>
      </c>
      <c r="J33" s="264">
        <f t="shared" si="1"/>
        <v>0</v>
      </c>
      <c r="K33" s="199">
        <f t="shared" si="2"/>
        <v>0</v>
      </c>
    </row>
    <row r="34" spans="2:11" ht="28" x14ac:dyDescent="0.15">
      <c r="B34" s="286">
        <v>43826</v>
      </c>
      <c r="C34" s="309"/>
      <c r="D34" s="309"/>
      <c r="E34" s="309"/>
      <c r="F34" s="309"/>
      <c r="G34" s="299" t="s">
        <v>118</v>
      </c>
      <c r="H34" s="298"/>
      <c r="I34" s="184">
        <f t="shared" si="0"/>
        <v>0</v>
      </c>
      <c r="J34" s="264">
        <f t="shared" si="1"/>
        <v>0</v>
      </c>
      <c r="K34" s="199">
        <f t="shared" si="2"/>
        <v>0</v>
      </c>
    </row>
    <row r="35" spans="2:11" ht="28" x14ac:dyDescent="0.15">
      <c r="B35" s="286">
        <v>43827</v>
      </c>
      <c r="C35" s="309"/>
      <c r="D35" s="309"/>
      <c r="E35" s="309"/>
      <c r="F35" s="309"/>
      <c r="G35" s="299" t="s">
        <v>118</v>
      </c>
      <c r="H35" s="298"/>
      <c r="I35" s="196">
        <f t="shared" si="0"/>
        <v>0</v>
      </c>
      <c r="J35" s="264">
        <f t="shared" si="1"/>
        <v>0</v>
      </c>
      <c r="K35" s="199">
        <f t="shared" si="2"/>
        <v>0</v>
      </c>
    </row>
    <row r="36" spans="2:11" ht="28" x14ac:dyDescent="0.15">
      <c r="B36" s="286">
        <v>43828</v>
      </c>
      <c r="C36" s="309"/>
      <c r="D36" s="309"/>
      <c r="E36" s="309"/>
      <c r="F36" s="309"/>
      <c r="G36" s="299" t="s">
        <v>118</v>
      </c>
      <c r="H36" s="298"/>
      <c r="I36" s="196">
        <f t="shared" si="0"/>
        <v>0</v>
      </c>
      <c r="J36" s="264">
        <f t="shared" si="1"/>
        <v>0</v>
      </c>
      <c r="K36" s="199">
        <f t="shared" si="2"/>
        <v>0</v>
      </c>
    </row>
    <row r="37" spans="2:11" ht="28" x14ac:dyDescent="0.15">
      <c r="B37" s="286">
        <v>43829</v>
      </c>
      <c r="C37" s="319"/>
      <c r="D37" s="319"/>
      <c r="E37" s="319"/>
      <c r="F37" s="319"/>
      <c r="G37" s="299" t="s">
        <v>118</v>
      </c>
      <c r="H37" s="320"/>
      <c r="I37" s="234">
        <f t="shared" si="0"/>
        <v>0</v>
      </c>
      <c r="J37" s="264">
        <f t="shared" si="1"/>
        <v>0</v>
      </c>
      <c r="K37" s="201">
        <f t="shared" si="2"/>
        <v>0</v>
      </c>
    </row>
    <row r="38" spans="2:11" ht="29" thickBot="1" x14ac:dyDescent="0.2">
      <c r="B38" s="321">
        <v>43830</v>
      </c>
      <c r="C38" s="322"/>
      <c r="D38" s="322"/>
      <c r="E38" s="322"/>
      <c r="F38" s="322"/>
      <c r="G38" s="323" t="s">
        <v>118</v>
      </c>
      <c r="H38" s="324"/>
      <c r="I38" s="328">
        <f>E38</f>
        <v>0</v>
      </c>
      <c r="J38" s="329">
        <f>IFERROR(C38+D38+F38+H38,0)</f>
        <v>0</v>
      </c>
      <c r="K38" s="204">
        <f>IFERROR(J38/60,0)</f>
        <v>0</v>
      </c>
    </row>
    <row r="39" spans="2:11" ht="20.25" customHeight="1" thickTop="1" x14ac:dyDescent="0.15">
      <c r="B39" s="65"/>
      <c r="C39" s="138"/>
      <c r="D39" s="138"/>
      <c r="E39" s="138"/>
      <c r="F39" s="138"/>
      <c r="G39" s="137"/>
      <c r="H39" s="325"/>
      <c r="I39" s="176"/>
      <c r="J39" s="326"/>
      <c r="K39" s="327"/>
    </row>
  </sheetData>
  <sheetProtection formatColumns="0"/>
  <mergeCells count="11">
    <mergeCell ref="J5:K5"/>
    <mergeCell ref="J6:K6"/>
    <mergeCell ref="H2:H3"/>
    <mergeCell ref="I2:I3"/>
    <mergeCell ref="I4:I5"/>
    <mergeCell ref="B1:I1"/>
    <mergeCell ref="J1:K1"/>
    <mergeCell ref="J2:K2"/>
    <mergeCell ref="J3:K3"/>
    <mergeCell ref="J4:K4"/>
    <mergeCell ref="C3:E3"/>
  </mergeCells>
  <dataValidations count="19">
    <dataValidation allowBlank="1" showInputMessage="1" showErrorMessage="1" prompt="adsfa" sqref="H2" xr:uid="{00000000-0002-0000-1500-000000000000}"/>
    <dataValidation allowBlank="1" showInputMessage="1" showErrorMessage="1" prompt="Total Assignable Hours Worked to date are automatically calculated in cell below" sqref="I4 E5" xr:uid="{00000000-0002-0000-1500-000001000000}"/>
    <dataValidation allowBlank="1" showInputMessage="1" showErrorMessage="1" prompt="Total Assignable Hours Worked to date automatically calculated in this cell." sqref="E6 I6" xr:uid="{00000000-0002-0000-1500-000002000000}"/>
    <dataValidation allowBlank="1" showInputMessage="1" showErrorMessage="1" prompt="Assigned Hours Worked are automatically calculated in this column under this heading." sqref="J7:K7" xr:uid="{00000000-0002-0000-1500-000003000000}"/>
    <dataValidation allowBlank="1" showInputMessage="1" showErrorMessage="1" prompt="Enter Assigned Time After School in this column under this heading." sqref="H7 I8:I34" xr:uid="{00000000-0002-0000-1500-000004000000}"/>
    <dataValidation allowBlank="1" showInputMessage="1" showErrorMessage="1" prompt="Enter Date in this column under this heading. Use heading filters to find specific entries" sqref="B7" xr:uid="{00000000-0002-0000-1500-000005000000}"/>
    <dataValidation allowBlank="1" showInputMessage="1" showErrorMessage="1" prompt="Total Hours Worked are automatically calculated in this cell" sqref="C6:D6" xr:uid="{00000000-0002-0000-1500-000006000000}"/>
    <dataValidation allowBlank="1" showInputMessage="1" showErrorMessage="1" prompt="Enter Total Work Week Hours in this cell" sqref="B6" xr:uid="{00000000-0002-0000-1500-000007000000}"/>
    <dataValidation allowBlank="1" showInputMessage="1" showErrorMessage="1" prompt="Regular Hours are automatically calculated in cell below" sqref="C5" xr:uid="{00000000-0002-0000-1500-000008000000}"/>
    <dataValidation allowBlank="1" showInputMessage="1" showErrorMessage="1" prompt="Total Assignable Hours Worked are automatically calculated in cell below" sqref="D5" xr:uid="{00000000-0002-0000-1500-000009000000}"/>
    <dataValidation allowBlank="1" showInputMessage="1" showErrorMessage="1" prompt="Enter Total Assignable Hours in cell below" sqref="B5" xr:uid="{00000000-0002-0000-1500-00000A000000}"/>
    <dataValidation allowBlank="1" showInputMessage="1" showErrorMessage="1" prompt="Enter School Name in this cell" sqref="C3" xr:uid="{00000000-0002-0000-1500-00000B000000}"/>
    <dataValidation allowBlank="1" showInputMessage="1" showErrorMessage="1" prompt="Enter School Name in cell to the right" sqref="B3" xr:uid="{00000000-0002-0000-1500-00000C000000}"/>
    <dataValidation allowBlank="1" showInputMessage="1" showErrorMessage="1" prompt="Enter Teacher's FTE in this cell" sqref="D2" xr:uid="{00000000-0002-0000-1500-00000D000000}"/>
    <dataValidation allowBlank="1" showInputMessage="1" showErrorMessage="1" prompt="Enter Teacher Name in this cell" sqref="C2" xr:uid="{00000000-0002-0000-1500-00000E000000}"/>
    <dataValidation allowBlank="1" showInputMessage="1" showErrorMessage="1" prompt="Enter Teacher Name and FTE in cells to the right" sqref="B2" xr:uid="{00000000-0002-0000-1500-00000F000000}"/>
    <dataValidation allowBlank="1" showInputMessage="1" showErrorMessage="1" prompt="Enter Teacher and School details in cells below" sqref="B1" xr:uid="{00000000-0002-0000-1500-000010000000}"/>
    <dataValidation allowBlank="1" showInputMessage="1" showErrorMessage="1" prompt="Use this worksheet to track hours worked in a work week. Enter Date and Times in TimeSheet table. Total Hours, Regular Hours and Overtime Hours are automatically calculated" sqref="A1" xr:uid="{00000000-0002-0000-1500-000011000000}"/>
    <dataValidation allowBlank="1" showErrorMessage="1" sqref="A2:A1048576 F5:G6 I2 L1:L6 F2:G3 P1:XFD6 R7:XFD37 P7:Q7 N1:O2 M5:N7 O3:O7 J38:K39 L38:XFD1048576 B40:K1048576 I35:I39 B8:F39 J8:Q37 H11:H12 H15 H8" xr:uid="{00000000-0002-0000-1500-000012000000}"/>
  </dataValidations>
  <hyperlinks>
    <hyperlink ref="I2" location="Summary!A1" display="Summary!A1" xr:uid="{00000000-0004-0000-1500-000000000000}"/>
    <hyperlink ref="I2:I3" location="'Hours Summary'!A1" display="Return to Main" xr:uid="{00000000-0004-0000-1500-000001000000}"/>
    <hyperlink ref="J2" location="'Mon-Day 1-S1'!Print_Titles" display="MON | Day 1 - Sem 1" xr:uid="{00000000-0004-0000-1500-000002000000}"/>
    <hyperlink ref="J3" location="'Tue-Day 2-S1'!Print_Titles" display="TUE | Day 2 - Sem 1" xr:uid="{00000000-0004-0000-1500-000003000000}"/>
    <hyperlink ref="J4" location="'Wed-Day 3-S1'!Print_Titles" display="WED | Day 3 - Sem 1" xr:uid="{00000000-0004-0000-1500-000004000000}"/>
    <hyperlink ref="J5" location="'Thu-Day 4-S1'!Print_Titles" display="THU | Day 4 - Sem 1" xr:uid="{00000000-0004-0000-1500-000005000000}"/>
    <hyperlink ref="J6" location="'Fri-Day 5-S1'!Print_Titles" display="FRI | Day 5 - Sem 1" xr:uid="{00000000-0004-0000-1500-000006000000}"/>
    <hyperlink ref="M2" location="'Day 6-S1'!Print_Titles" display="Day 6 - Sem 1" xr:uid="{00000000-0004-0000-1500-000007000000}"/>
    <hyperlink ref="M3" location="'Early Out 1-S1'!Print_Titles" display="Early Out 1 - Sem 1" xr:uid="{00000000-0004-0000-1500-000008000000}"/>
    <hyperlink ref="M4" location="'Early Out 2-S1'!Print_Titles" display="Early Out 2 - Sem 1" xr:uid="{00000000-0004-0000-1500-000009000000}"/>
  </hyperlinks>
  <printOptions horizontalCentered="1"/>
  <pageMargins left="0.25" right="0.25" top="0.75" bottom="0.75" header="0.3" footer="0.3"/>
  <pageSetup scale="87" fitToHeight="0" orientation="landscape" r:id="rId1"/>
  <headerFooter differentFirst="1">
    <oddFooter>Page &amp;P of &amp;N</oddFooter>
  </headerFooter>
  <drawing r:id="rId2"/>
  <legacyDrawing r:id="rId3"/>
  <tableParts count="1">
    <tablePart r:id="rId4"/>
  </tableParts>
  <extLst>
    <ext xmlns:x14="http://schemas.microsoft.com/office/spreadsheetml/2009/9/main" uri="{78C0D931-6437-407d-A8EE-F0AAD7539E65}">
      <x14:conditionalFormattings>
        <x14:conditionalFormatting xmlns:xm="http://schemas.microsoft.com/office/excel/2006/main">
          <x14:cfRule type="colorScale" priority="1" id="{5C303FE8-A2AE-2144-9BB0-DC0B2725B162}">
            <x14:colorScale>
              <x14:cfvo type="formula">
                <xm:f>August!$B$6*0.5</xm:f>
              </x14:cfvo>
              <x14:cfvo type="formula">
                <xm:f>August!$B$6*0.67</xm:f>
              </x14:cfvo>
              <x14:cfvo type="formula">
                <xm:f>August!$B$6*0.83</xm:f>
              </x14:cfvo>
              <x14:color rgb="FF00B050"/>
              <x14:color rgb="FFFFEB84"/>
              <x14:color rgb="FFFF0000"/>
            </x14:colorScale>
          </x14:cfRule>
          <xm:sqref>E6</xm:sqref>
        </x14:conditionalFormatting>
      </x14:conditionalFormatting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theme="4"/>
    <pageSetUpPr fitToPage="1"/>
  </sheetPr>
  <dimension ref="B1:Q39"/>
  <sheetViews>
    <sheetView showGridLines="0" zoomScale="75" zoomScaleNormal="75" workbookViewId="0">
      <pane xSplit="14" ySplit="7" topLeftCell="O8" activePane="bottomRight" state="frozen"/>
      <selection activeCell="E6" sqref="B6:E6"/>
      <selection pane="topRight" activeCell="E6" sqref="B6:E6"/>
      <selection pane="bottomLeft" activeCell="E6" sqref="B6:E6"/>
      <selection pane="bottomRight" activeCell="D2" sqref="D2"/>
    </sheetView>
  </sheetViews>
  <sheetFormatPr baseColWidth="10" defaultColWidth="9" defaultRowHeight="20.25" customHeight="1" x14ac:dyDescent="0.15"/>
  <cols>
    <col min="1" max="1" width="0.83203125" style="9" customWidth="1"/>
    <col min="2" max="2" width="21.1640625" style="9" customWidth="1"/>
    <col min="3" max="3" width="14.1640625" style="9" customWidth="1"/>
    <col min="4" max="4" width="20.1640625" style="9" customWidth="1"/>
    <col min="5" max="5" width="17.1640625" style="9" customWidth="1"/>
    <col min="6" max="6" width="16.1640625" style="9" customWidth="1"/>
    <col min="7" max="7" width="12.5" style="9" customWidth="1"/>
    <col min="8" max="8" width="15.83203125" style="9" customWidth="1"/>
    <col min="9" max="9" width="18.1640625" style="15" customWidth="1"/>
    <col min="10" max="10" width="12.1640625" style="9" customWidth="1"/>
    <col min="11" max="11" width="23.1640625" style="9" customWidth="1"/>
    <col min="12" max="12" width="13.1640625" style="9" customWidth="1"/>
    <col min="13" max="13" width="14.83203125" style="9" customWidth="1"/>
    <col min="14" max="14" width="9.83203125" style="9" customWidth="1"/>
    <col min="15" max="15" width="1.83203125" style="9" customWidth="1"/>
    <col min="16" max="16384" width="9" style="9"/>
  </cols>
  <sheetData>
    <row r="1" spans="2:17" ht="35.25" customHeight="1" thickTop="1" thickBot="1" x14ac:dyDescent="0.35">
      <c r="B1" s="486" t="s">
        <v>64</v>
      </c>
      <c r="C1" s="486"/>
      <c r="D1" s="486"/>
      <c r="E1" s="486"/>
      <c r="F1" s="486"/>
      <c r="G1" s="486"/>
      <c r="H1" s="486"/>
      <c r="I1" s="487"/>
      <c r="J1" s="459" t="s">
        <v>19</v>
      </c>
      <c r="K1" s="460"/>
      <c r="L1" s="163" t="s">
        <v>16</v>
      </c>
      <c r="M1" s="162" t="s">
        <v>19</v>
      </c>
      <c r="N1" s="163" t="s">
        <v>16</v>
      </c>
      <c r="O1" s="58"/>
    </row>
    <row r="2" spans="2:17" ht="46.5" customHeight="1" thickBot="1" x14ac:dyDescent="0.2">
      <c r="B2" s="122" t="s">
        <v>25</v>
      </c>
      <c r="C2" s="278" t="str">
        <f>August!C2</f>
        <v>Type Teacher Name</v>
      </c>
      <c r="D2" s="359" t="str">
        <f>'Hours Summary'!G1</f>
        <v>Type FTE Here</v>
      </c>
      <c r="E2" s="279" t="s">
        <v>24</v>
      </c>
      <c r="F2" s="42" t="s">
        <v>43</v>
      </c>
      <c r="G2" s="41">
        <f>'Hours Summary'!G7</f>
        <v>0</v>
      </c>
      <c r="H2" s="475" t="s">
        <v>110</v>
      </c>
      <c r="I2" s="488" t="s">
        <v>20</v>
      </c>
      <c r="J2" s="461" t="s">
        <v>78</v>
      </c>
      <c r="K2" s="462"/>
      <c r="L2" s="154">
        <f>'Hours Summary'!C6+'Hours Summary'!D6</f>
        <v>0</v>
      </c>
      <c r="M2" s="185" t="s">
        <v>83</v>
      </c>
      <c r="N2" s="186">
        <f>'Hours Summary'!C11+'Hours Summary'!D11</f>
        <v>0</v>
      </c>
      <c r="O2" s="58"/>
    </row>
    <row r="3" spans="2:17" ht="46.5" customHeight="1" thickBot="1" x14ac:dyDescent="0.2">
      <c r="B3" s="123" t="s">
        <v>23</v>
      </c>
      <c r="C3" s="467" t="str">
        <f>August!C3</f>
        <v>Type School Name</v>
      </c>
      <c r="D3" s="467"/>
      <c r="E3" s="468"/>
      <c r="F3" s="43" t="s">
        <v>44</v>
      </c>
      <c r="G3" s="109">
        <f>'Hours Summary'!G12</f>
        <v>0</v>
      </c>
      <c r="H3" s="476"/>
      <c r="I3" s="489"/>
      <c r="J3" s="463" t="s">
        <v>79</v>
      </c>
      <c r="K3" s="464"/>
      <c r="L3" s="155">
        <f>'Hours Summary'!C7+'Hours Summary'!D7</f>
        <v>0</v>
      </c>
      <c r="M3" s="160" t="s">
        <v>84</v>
      </c>
      <c r="N3" s="161">
        <f>'Hours Summary'!C12+'Hours Summary'!D12</f>
        <v>0</v>
      </c>
      <c r="O3" s="58"/>
    </row>
    <row r="4" spans="2:17" ht="76.5" customHeight="1" thickBot="1" x14ac:dyDescent="0.2">
      <c r="B4" s="110" t="s">
        <v>146</v>
      </c>
      <c r="C4" s="277" t="str">
        <f>'Hours Summary'!H3</f>
        <v>Typical Assign. FTE</v>
      </c>
      <c r="D4" s="110" t="s">
        <v>71</v>
      </c>
      <c r="E4" s="207">
        <f>IFERROR(D2*1200,0)</f>
        <v>0</v>
      </c>
      <c r="F4" s="110" t="s">
        <v>132</v>
      </c>
      <c r="G4" s="207">
        <f>December!B6</f>
        <v>0</v>
      </c>
      <c r="I4" s="490" t="s">
        <v>27</v>
      </c>
      <c r="J4" s="465" t="s">
        <v>80</v>
      </c>
      <c r="K4" s="466"/>
      <c r="L4" s="156">
        <f>'Hours Summary'!C8+'Hours Summary'!D8</f>
        <v>0</v>
      </c>
      <c r="M4" s="158" t="s">
        <v>85</v>
      </c>
      <c r="N4" s="159">
        <f>'Hours Summary'!C13+'Hours Summary'!D13</f>
        <v>0</v>
      </c>
      <c r="O4" s="58"/>
    </row>
    <row r="5" spans="2:17" ht="76.5" customHeight="1" thickBot="1" x14ac:dyDescent="0.25">
      <c r="B5" s="258" t="s">
        <v>131</v>
      </c>
      <c r="C5" s="259" t="s">
        <v>115</v>
      </c>
      <c r="D5" s="260" t="s">
        <v>128</v>
      </c>
      <c r="E5" s="206" t="s">
        <v>55</v>
      </c>
      <c r="F5" s="10"/>
      <c r="G5" s="10"/>
      <c r="I5" s="491"/>
      <c r="J5" s="469" t="s">
        <v>81</v>
      </c>
      <c r="K5" s="470"/>
      <c r="L5" s="157">
        <f>'Hours Summary'!C9+'Hours Summary'!D9</f>
        <v>0</v>
      </c>
      <c r="M5" s="58"/>
      <c r="N5" s="58"/>
      <c r="O5" s="58"/>
    </row>
    <row r="6" spans="2:17" ht="28.5" customHeight="1" thickBot="1" x14ac:dyDescent="0.25">
      <c r="B6" s="266">
        <f>G4-D6</f>
        <v>0</v>
      </c>
      <c r="C6" s="262">
        <f>SUM(I8:I38)/60</f>
        <v>0</v>
      </c>
      <c r="D6" s="263">
        <f>SUM(K8:K38)</f>
        <v>0</v>
      </c>
      <c r="E6" s="211">
        <f>December!E6+D6</f>
        <v>0</v>
      </c>
      <c r="F6" s="10"/>
      <c r="G6" s="10"/>
      <c r="I6" s="213">
        <f>August!B6-E6</f>
        <v>0</v>
      </c>
      <c r="J6" s="471" t="s">
        <v>82</v>
      </c>
      <c r="K6" s="472"/>
      <c r="L6" s="187">
        <f>'Hours Summary'!C10+'Hours Summary'!D10</f>
        <v>0</v>
      </c>
      <c r="M6" s="58"/>
      <c r="N6" s="58"/>
      <c r="O6" s="58"/>
    </row>
    <row r="7" spans="2:17" ht="89.25" customHeight="1" thickTop="1" x14ac:dyDescent="0.15">
      <c r="B7" s="56" t="s">
        <v>22</v>
      </c>
      <c r="C7" s="54" t="s">
        <v>45</v>
      </c>
      <c r="D7" s="113" t="s">
        <v>125</v>
      </c>
      <c r="E7" s="113" t="s">
        <v>116</v>
      </c>
      <c r="F7" s="54" t="s">
        <v>46</v>
      </c>
      <c r="G7" s="55" t="s">
        <v>52</v>
      </c>
      <c r="H7" s="57" t="s">
        <v>47</v>
      </c>
      <c r="I7" s="271" t="s">
        <v>114</v>
      </c>
      <c r="J7" s="270" t="s">
        <v>53</v>
      </c>
      <c r="K7" s="205" t="s">
        <v>54</v>
      </c>
      <c r="L7" s="58"/>
      <c r="M7" s="58"/>
      <c r="N7" s="58"/>
      <c r="O7" s="58"/>
      <c r="P7" s="153"/>
      <c r="Q7" s="153"/>
    </row>
    <row r="8" spans="2:17" ht="28" x14ac:dyDescent="0.15">
      <c r="B8" s="286">
        <v>43831</v>
      </c>
      <c r="C8" s="296"/>
      <c r="D8" s="296"/>
      <c r="E8" s="296"/>
      <c r="F8" s="296"/>
      <c r="G8" s="299" t="s">
        <v>118</v>
      </c>
      <c r="H8" s="298"/>
      <c r="I8" s="184">
        <f t="shared" ref="I8:I38" si="0">E8</f>
        <v>0</v>
      </c>
      <c r="J8" s="264">
        <f t="shared" ref="J8:J38" si="1">IFERROR(C8+D8+F8+H8,0)</f>
        <v>0</v>
      </c>
      <c r="K8" s="199">
        <f t="shared" ref="K8:K38" si="2">IFERROR(J8/60,0)</f>
        <v>0</v>
      </c>
      <c r="L8" s="153"/>
      <c r="M8" s="153"/>
      <c r="N8" s="153"/>
      <c r="O8" s="153"/>
    </row>
    <row r="9" spans="2:17" ht="28" x14ac:dyDescent="0.15">
      <c r="B9" s="286">
        <v>43832</v>
      </c>
      <c r="C9" s="296"/>
      <c r="D9" s="296"/>
      <c r="E9" s="296"/>
      <c r="F9" s="296"/>
      <c r="G9" s="297" t="s">
        <v>118</v>
      </c>
      <c r="H9" s="298"/>
      <c r="I9" s="184">
        <f t="shared" si="0"/>
        <v>0</v>
      </c>
      <c r="J9" s="264">
        <f t="shared" si="1"/>
        <v>0</v>
      </c>
      <c r="K9" s="199">
        <f t="shared" si="2"/>
        <v>0</v>
      </c>
    </row>
    <row r="10" spans="2:17" ht="28" x14ac:dyDescent="0.15">
      <c r="B10" s="286">
        <v>43833</v>
      </c>
      <c r="C10" s="296"/>
      <c r="D10" s="296"/>
      <c r="E10" s="296"/>
      <c r="F10" s="296"/>
      <c r="G10" s="297" t="s">
        <v>118</v>
      </c>
      <c r="H10" s="298"/>
      <c r="I10" s="184">
        <f t="shared" si="0"/>
        <v>0</v>
      </c>
      <c r="J10" s="264">
        <f t="shared" si="1"/>
        <v>0</v>
      </c>
      <c r="K10" s="199">
        <f t="shared" si="2"/>
        <v>0</v>
      </c>
    </row>
    <row r="11" spans="2:17" ht="20" x14ac:dyDescent="0.15">
      <c r="B11" s="286">
        <v>43834</v>
      </c>
      <c r="C11" s="296"/>
      <c r="D11" s="296"/>
      <c r="E11" s="296"/>
      <c r="F11" s="296"/>
      <c r="G11" s="299"/>
      <c r="H11" s="298"/>
      <c r="I11" s="184">
        <f t="shared" si="0"/>
        <v>0</v>
      </c>
      <c r="J11" s="264">
        <f t="shared" si="1"/>
        <v>0</v>
      </c>
      <c r="K11" s="199">
        <f t="shared" si="2"/>
        <v>0</v>
      </c>
    </row>
    <row r="12" spans="2:17" ht="20" x14ac:dyDescent="0.15">
      <c r="B12" s="286">
        <v>43835</v>
      </c>
      <c r="C12" s="318"/>
      <c r="D12" s="318"/>
      <c r="E12" s="318"/>
      <c r="F12" s="318"/>
      <c r="G12" s="299"/>
      <c r="H12" s="298"/>
      <c r="I12" s="184">
        <f t="shared" si="0"/>
        <v>0</v>
      </c>
      <c r="J12" s="264">
        <f t="shared" si="1"/>
        <v>0</v>
      </c>
      <c r="K12" s="199">
        <f t="shared" si="2"/>
        <v>0</v>
      </c>
    </row>
    <row r="13" spans="2:17" ht="20" x14ac:dyDescent="0.15">
      <c r="B13" s="280">
        <v>43836</v>
      </c>
      <c r="C13" s="305"/>
      <c r="D13" s="305"/>
      <c r="E13" s="305"/>
      <c r="F13" s="305"/>
      <c r="G13" s="301"/>
      <c r="H13" s="302"/>
      <c r="I13" s="184">
        <f t="shared" si="0"/>
        <v>0</v>
      </c>
      <c r="J13" s="264">
        <f t="shared" si="1"/>
        <v>0</v>
      </c>
      <c r="K13" s="199">
        <f t="shared" si="2"/>
        <v>0</v>
      </c>
    </row>
    <row r="14" spans="2:17" ht="20" x14ac:dyDescent="0.15">
      <c r="B14" s="280">
        <v>43837</v>
      </c>
      <c r="C14" s="304"/>
      <c r="D14" s="304"/>
      <c r="E14" s="304"/>
      <c r="F14" s="304"/>
      <c r="G14" s="301"/>
      <c r="H14" s="302"/>
      <c r="I14" s="184">
        <f t="shared" si="0"/>
        <v>0</v>
      </c>
      <c r="J14" s="264">
        <f t="shared" si="1"/>
        <v>0</v>
      </c>
      <c r="K14" s="199">
        <f t="shared" si="2"/>
        <v>0</v>
      </c>
    </row>
    <row r="15" spans="2:17" ht="20" x14ac:dyDescent="0.15">
      <c r="B15" s="280">
        <v>43838</v>
      </c>
      <c r="C15" s="304"/>
      <c r="D15" s="304"/>
      <c r="E15" s="304"/>
      <c r="F15" s="304"/>
      <c r="G15" s="301"/>
      <c r="H15" s="302"/>
      <c r="I15" s="184">
        <f t="shared" si="0"/>
        <v>0</v>
      </c>
      <c r="J15" s="264">
        <f t="shared" si="1"/>
        <v>0</v>
      </c>
      <c r="K15" s="199">
        <f t="shared" si="2"/>
        <v>0</v>
      </c>
    </row>
    <row r="16" spans="2:17" ht="20" x14ac:dyDescent="0.15">
      <c r="B16" s="280">
        <v>43839</v>
      </c>
      <c r="C16" s="305"/>
      <c r="D16" s="305"/>
      <c r="E16" s="305"/>
      <c r="F16" s="305"/>
      <c r="G16" s="308"/>
      <c r="H16" s="302"/>
      <c r="I16" s="184">
        <f t="shared" si="0"/>
        <v>0</v>
      </c>
      <c r="J16" s="264">
        <f t="shared" si="1"/>
        <v>0</v>
      </c>
      <c r="K16" s="199">
        <f t="shared" si="2"/>
        <v>0</v>
      </c>
    </row>
    <row r="17" spans="2:11" ht="20" x14ac:dyDescent="0.15">
      <c r="B17" s="280">
        <v>43840</v>
      </c>
      <c r="C17" s="305"/>
      <c r="D17" s="305"/>
      <c r="E17" s="305"/>
      <c r="F17" s="305"/>
      <c r="G17" s="308"/>
      <c r="H17" s="302"/>
      <c r="I17" s="184">
        <f t="shared" si="0"/>
        <v>0</v>
      </c>
      <c r="J17" s="264">
        <f t="shared" si="1"/>
        <v>0</v>
      </c>
      <c r="K17" s="199">
        <f t="shared" si="2"/>
        <v>0</v>
      </c>
    </row>
    <row r="18" spans="2:11" ht="20" x14ac:dyDescent="0.15">
      <c r="B18" s="286">
        <v>43841</v>
      </c>
      <c r="C18" s="309"/>
      <c r="D18" s="309"/>
      <c r="E18" s="309"/>
      <c r="F18" s="309"/>
      <c r="G18" s="299"/>
      <c r="H18" s="298"/>
      <c r="I18" s="184">
        <f t="shared" si="0"/>
        <v>0</v>
      </c>
      <c r="J18" s="264">
        <f t="shared" si="1"/>
        <v>0</v>
      </c>
      <c r="K18" s="199">
        <f t="shared" si="2"/>
        <v>0</v>
      </c>
    </row>
    <row r="19" spans="2:11" ht="20" x14ac:dyDescent="0.15">
      <c r="B19" s="286">
        <v>43842</v>
      </c>
      <c r="C19" s="309"/>
      <c r="D19" s="309"/>
      <c r="E19" s="309"/>
      <c r="F19" s="309"/>
      <c r="G19" s="299"/>
      <c r="H19" s="298"/>
      <c r="I19" s="184">
        <f t="shared" si="0"/>
        <v>0</v>
      </c>
      <c r="J19" s="264">
        <f t="shared" si="1"/>
        <v>0</v>
      </c>
      <c r="K19" s="199">
        <f t="shared" si="2"/>
        <v>0</v>
      </c>
    </row>
    <row r="20" spans="2:11" ht="20" x14ac:dyDescent="0.15">
      <c r="B20" s="280">
        <v>43843</v>
      </c>
      <c r="C20" s="305"/>
      <c r="D20" s="305"/>
      <c r="E20" s="305"/>
      <c r="F20" s="305"/>
      <c r="G20" s="301"/>
      <c r="H20" s="302"/>
      <c r="I20" s="184">
        <f t="shared" si="0"/>
        <v>0</v>
      </c>
      <c r="J20" s="264">
        <f t="shared" si="1"/>
        <v>0</v>
      </c>
      <c r="K20" s="199">
        <f t="shared" si="2"/>
        <v>0</v>
      </c>
    </row>
    <row r="21" spans="2:11" ht="20" x14ac:dyDescent="0.15">
      <c r="B21" s="280">
        <v>43844</v>
      </c>
      <c r="C21" s="304"/>
      <c r="D21" s="304"/>
      <c r="E21" s="304"/>
      <c r="F21" s="304"/>
      <c r="G21" s="301"/>
      <c r="H21" s="302"/>
      <c r="I21" s="184">
        <f t="shared" si="0"/>
        <v>0</v>
      </c>
      <c r="J21" s="264">
        <f t="shared" si="1"/>
        <v>0</v>
      </c>
      <c r="K21" s="199">
        <f t="shared" si="2"/>
        <v>0</v>
      </c>
    </row>
    <row r="22" spans="2:11" ht="20" x14ac:dyDescent="0.15">
      <c r="B22" s="280">
        <v>43845</v>
      </c>
      <c r="C22" s="304"/>
      <c r="D22" s="304"/>
      <c r="E22" s="304"/>
      <c r="F22" s="304"/>
      <c r="G22" s="301"/>
      <c r="H22" s="302"/>
      <c r="I22" s="184">
        <f t="shared" si="0"/>
        <v>0</v>
      </c>
      <c r="J22" s="264">
        <f t="shared" si="1"/>
        <v>0</v>
      </c>
      <c r="K22" s="199">
        <f t="shared" si="2"/>
        <v>0</v>
      </c>
    </row>
    <row r="23" spans="2:11" ht="20" x14ac:dyDescent="0.15">
      <c r="B23" s="280">
        <v>43846</v>
      </c>
      <c r="C23" s="305"/>
      <c r="D23" s="305"/>
      <c r="E23" s="305"/>
      <c r="F23" s="305"/>
      <c r="G23" s="308"/>
      <c r="H23" s="302"/>
      <c r="I23" s="184">
        <f t="shared" si="0"/>
        <v>0</v>
      </c>
      <c r="J23" s="264">
        <f t="shared" si="1"/>
        <v>0</v>
      </c>
      <c r="K23" s="199">
        <f t="shared" si="2"/>
        <v>0</v>
      </c>
    </row>
    <row r="24" spans="2:11" ht="20" x14ac:dyDescent="0.15">
      <c r="B24" s="280">
        <v>43847</v>
      </c>
      <c r="C24" s="305"/>
      <c r="D24" s="305"/>
      <c r="E24" s="305"/>
      <c r="F24" s="305"/>
      <c r="G24" s="308"/>
      <c r="H24" s="302"/>
      <c r="I24" s="184">
        <f t="shared" si="0"/>
        <v>0</v>
      </c>
      <c r="J24" s="264">
        <f t="shared" si="1"/>
        <v>0</v>
      </c>
      <c r="K24" s="199">
        <f t="shared" si="2"/>
        <v>0</v>
      </c>
    </row>
    <row r="25" spans="2:11" ht="20" x14ac:dyDescent="0.15">
      <c r="B25" s="286">
        <v>43848</v>
      </c>
      <c r="C25" s="309"/>
      <c r="D25" s="309"/>
      <c r="E25" s="309"/>
      <c r="F25" s="309"/>
      <c r="G25" s="299"/>
      <c r="H25" s="298"/>
      <c r="I25" s="184">
        <f t="shared" si="0"/>
        <v>0</v>
      </c>
      <c r="J25" s="264">
        <f t="shared" si="1"/>
        <v>0</v>
      </c>
      <c r="K25" s="199">
        <f t="shared" si="2"/>
        <v>0</v>
      </c>
    </row>
    <row r="26" spans="2:11" ht="20" x14ac:dyDescent="0.15">
      <c r="B26" s="286">
        <v>43849</v>
      </c>
      <c r="C26" s="309"/>
      <c r="D26" s="309"/>
      <c r="E26" s="309"/>
      <c r="F26" s="309"/>
      <c r="G26" s="299"/>
      <c r="H26" s="298"/>
      <c r="I26" s="184">
        <f t="shared" si="0"/>
        <v>0</v>
      </c>
      <c r="J26" s="264">
        <f t="shared" si="1"/>
        <v>0</v>
      </c>
      <c r="K26" s="199">
        <f t="shared" si="2"/>
        <v>0</v>
      </c>
    </row>
    <row r="27" spans="2:11" ht="20" x14ac:dyDescent="0.15">
      <c r="B27" s="280">
        <v>43850</v>
      </c>
      <c r="C27" s="305"/>
      <c r="D27" s="305"/>
      <c r="E27" s="305"/>
      <c r="F27" s="305"/>
      <c r="G27" s="301"/>
      <c r="H27" s="302"/>
      <c r="I27" s="184">
        <f t="shared" si="0"/>
        <v>0</v>
      </c>
      <c r="J27" s="264">
        <f t="shared" si="1"/>
        <v>0</v>
      </c>
      <c r="K27" s="199">
        <f t="shared" si="2"/>
        <v>0</v>
      </c>
    </row>
    <row r="28" spans="2:11" ht="20" x14ac:dyDescent="0.15">
      <c r="B28" s="280">
        <v>43851</v>
      </c>
      <c r="C28" s="304"/>
      <c r="D28" s="304"/>
      <c r="E28" s="304"/>
      <c r="F28" s="304"/>
      <c r="G28" s="301"/>
      <c r="H28" s="302"/>
      <c r="I28" s="184">
        <f t="shared" si="0"/>
        <v>0</v>
      </c>
      <c r="J28" s="264">
        <f t="shared" si="1"/>
        <v>0</v>
      </c>
      <c r="K28" s="199">
        <f t="shared" si="2"/>
        <v>0</v>
      </c>
    </row>
    <row r="29" spans="2:11" ht="20" x14ac:dyDescent="0.15">
      <c r="B29" s="280">
        <v>43852</v>
      </c>
      <c r="C29" s="304"/>
      <c r="D29" s="304"/>
      <c r="E29" s="304"/>
      <c r="F29" s="304"/>
      <c r="G29" s="301"/>
      <c r="H29" s="302"/>
      <c r="I29" s="184">
        <f t="shared" si="0"/>
        <v>0</v>
      </c>
      <c r="J29" s="264">
        <f t="shared" si="1"/>
        <v>0</v>
      </c>
      <c r="K29" s="199">
        <f t="shared" si="2"/>
        <v>0</v>
      </c>
    </row>
    <row r="30" spans="2:11" ht="20" x14ac:dyDescent="0.15">
      <c r="B30" s="280">
        <v>43853</v>
      </c>
      <c r="C30" s="305"/>
      <c r="D30" s="305"/>
      <c r="E30" s="305"/>
      <c r="F30" s="305"/>
      <c r="G30" s="308"/>
      <c r="H30" s="302"/>
      <c r="I30" s="184">
        <f t="shared" si="0"/>
        <v>0</v>
      </c>
      <c r="J30" s="264">
        <f t="shared" si="1"/>
        <v>0</v>
      </c>
      <c r="K30" s="199">
        <f t="shared" si="2"/>
        <v>0</v>
      </c>
    </row>
    <row r="31" spans="2:11" ht="20" x14ac:dyDescent="0.15">
      <c r="B31" s="280">
        <v>43854</v>
      </c>
      <c r="C31" s="305"/>
      <c r="D31" s="305"/>
      <c r="E31" s="305"/>
      <c r="F31" s="305"/>
      <c r="G31" s="308"/>
      <c r="H31" s="302"/>
      <c r="I31" s="184">
        <f t="shared" si="0"/>
        <v>0</v>
      </c>
      <c r="J31" s="264">
        <f t="shared" si="1"/>
        <v>0</v>
      </c>
      <c r="K31" s="199">
        <f t="shared" si="2"/>
        <v>0</v>
      </c>
    </row>
    <row r="32" spans="2:11" ht="20" x14ac:dyDescent="0.15">
      <c r="B32" s="286">
        <v>43855</v>
      </c>
      <c r="C32" s="309"/>
      <c r="D32" s="309"/>
      <c r="E32" s="309"/>
      <c r="F32" s="309"/>
      <c r="G32" s="299"/>
      <c r="H32" s="298"/>
      <c r="I32" s="184">
        <f t="shared" si="0"/>
        <v>0</v>
      </c>
      <c r="J32" s="264">
        <f t="shared" si="1"/>
        <v>0</v>
      </c>
      <c r="K32" s="199">
        <f t="shared" si="2"/>
        <v>0</v>
      </c>
    </row>
    <row r="33" spans="2:11" ht="20" x14ac:dyDescent="0.15">
      <c r="B33" s="286">
        <v>43856</v>
      </c>
      <c r="C33" s="309"/>
      <c r="D33" s="309"/>
      <c r="E33" s="309"/>
      <c r="F33" s="309"/>
      <c r="G33" s="299"/>
      <c r="H33" s="298"/>
      <c r="I33" s="184">
        <f t="shared" si="0"/>
        <v>0</v>
      </c>
      <c r="J33" s="264">
        <f t="shared" si="1"/>
        <v>0</v>
      </c>
      <c r="K33" s="199">
        <f t="shared" si="2"/>
        <v>0</v>
      </c>
    </row>
    <row r="34" spans="2:11" ht="20" x14ac:dyDescent="0.15">
      <c r="B34" s="280">
        <v>43857</v>
      </c>
      <c r="C34" s="305"/>
      <c r="D34" s="305"/>
      <c r="E34" s="305"/>
      <c r="F34" s="305"/>
      <c r="G34" s="301"/>
      <c r="H34" s="302"/>
      <c r="I34" s="184">
        <f t="shared" si="0"/>
        <v>0</v>
      </c>
      <c r="J34" s="264">
        <f t="shared" si="1"/>
        <v>0</v>
      </c>
      <c r="K34" s="199">
        <f t="shared" si="2"/>
        <v>0</v>
      </c>
    </row>
    <row r="35" spans="2:11" ht="20" x14ac:dyDescent="0.15">
      <c r="B35" s="280">
        <v>43858</v>
      </c>
      <c r="C35" s="304"/>
      <c r="D35" s="304"/>
      <c r="E35" s="304"/>
      <c r="F35" s="304"/>
      <c r="G35" s="301"/>
      <c r="H35" s="302"/>
      <c r="I35" s="196">
        <f t="shared" si="0"/>
        <v>0</v>
      </c>
      <c r="J35" s="264">
        <f t="shared" si="1"/>
        <v>0</v>
      </c>
      <c r="K35" s="199">
        <f t="shared" si="2"/>
        <v>0</v>
      </c>
    </row>
    <row r="36" spans="2:11" ht="20" x14ac:dyDescent="0.15">
      <c r="B36" s="280">
        <v>43859</v>
      </c>
      <c r="C36" s="304"/>
      <c r="D36" s="304"/>
      <c r="E36" s="304"/>
      <c r="F36" s="304"/>
      <c r="G36" s="301"/>
      <c r="H36" s="302"/>
      <c r="I36" s="196">
        <f t="shared" si="0"/>
        <v>0</v>
      </c>
      <c r="J36" s="264">
        <f t="shared" si="1"/>
        <v>0</v>
      </c>
      <c r="K36" s="199">
        <f t="shared" si="2"/>
        <v>0</v>
      </c>
    </row>
    <row r="37" spans="2:11" ht="20" x14ac:dyDescent="0.15">
      <c r="B37" s="280">
        <v>43860</v>
      </c>
      <c r="C37" s="304"/>
      <c r="D37" s="304"/>
      <c r="E37" s="330"/>
      <c r="F37" s="305"/>
      <c r="G37" s="301"/>
      <c r="H37" s="302"/>
      <c r="I37" s="196">
        <f t="shared" si="0"/>
        <v>0</v>
      </c>
      <c r="J37" s="264">
        <f t="shared" si="1"/>
        <v>0</v>
      </c>
      <c r="K37" s="201">
        <f t="shared" si="2"/>
        <v>0</v>
      </c>
    </row>
    <row r="38" spans="2:11" ht="21" thickBot="1" x14ac:dyDescent="0.2">
      <c r="B38" s="331">
        <v>43861</v>
      </c>
      <c r="C38" s="332"/>
      <c r="D38" s="332"/>
      <c r="E38" s="333"/>
      <c r="F38" s="334"/>
      <c r="G38" s="335"/>
      <c r="H38" s="336"/>
      <c r="I38" s="198">
        <f t="shared" si="0"/>
        <v>0</v>
      </c>
      <c r="J38" s="269">
        <f t="shared" si="1"/>
        <v>0</v>
      </c>
      <c r="K38" s="204">
        <f t="shared" si="2"/>
        <v>0</v>
      </c>
    </row>
    <row r="39" spans="2:11" ht="20.25" customHeight="1" thickTop="1" x14ac:dyDescent="0.15"/>
  </sheetData>
  <mergeCells count="11">
    <mergeCell ref="J5:K5"/>
    <mergeCell ref="J6:K6"/>
    <mergeCell ref="H2:H3"/>
    <mergeCell ref="I2:I3"/>
    <mergeCell ref="I4:I5"/>
    <mergeCell ref="B1:I1"/>
    <mergeCell ref="J1:K1"/>
    <mergeCell ref="J2:K2"/>
    <mergeCell ref="J3:K3"/>
    <mergeCell ref="J4:K4"/>
    <mergeCell ref="C3:E3"/>
  </mergeCells>
  <dataValidations count="19">
    <dataValidation allowBlank="1" showErrorMessage="1" sqref="A2:A1048576 F5:G6 I2 L1:L6 F2:G3 J8:Q38 I35:I38 P7:Q7 P1:XFD6 R7:XFD38 M5:N7 N1:O2 B8:D1048576 O3:O7 E39:XFD1048576 H8:H12 H38 E8:F38" xr:uid="{00000000-0002-0000-1600-000000000000}"/>
    <dataValidation allowBlank="1" showInputMessage="1" showErrorMessage="1" prompt="Use this worksheet to track hours worked in a work week. Enter Date and Times in TimeSheet table. Total Hours, Regular Hours and Overtime Hours are automatically calculated" sqref="A1" xr:uid="{00000000-0002-0000-1600-000001000000}"/>
    <dataValidation allowBlank="1" showInputMessage="1" showErrorMessage="1" prompt="Enter Teacher and School details in cells below" sqref="B1" xr:uid="{00000000-0002-0000-1600-000002000000}"/>
    <dataValidation allowBlank="1" showInputMessage="1" showErrorMessage="1" prompt="Enter Teacher Name and FTE in cells to the right" sqref="B2" xr:uid="{00000000-0002-0000-1600-000003000000}"/>
    <dataValidation allowBlank="1" showInputMessage="1" showErrorMessage="1" prompt="Enter Teacher Name in this cell" sqref="C2" xr:uid="{00000000-0002-0000-1600-000004000000}"/>
    <dataValidation allowBlank="1" showInputMessage="1" showErrorMessage="1" prompt="Enter Teacher's FTE in this cell" sqref="D2" xr:uid="{00000000-0002-0000-1600-000005000000}"/>
    <dataValidation allowBlank="1" showInputMessage="1" showErrorMessage="1" prompt="Enter School Name in cell to the right" sqref="B3" xr:uid="{00000000-0002-0000-1600-000006000000}"/>
    <dataValidation allowBlank="1" showInputMessage="1" showErrorMessage="1" prompt="Enter School Name in this cell" sqref="C3" xr:uid="{00000000-0002-0000-1600-000007000000}"/>
    <dataValidation allowBlank="1" showInputMessage="1" showErrorMessage="1" prompt="Enter Total Assignable Hours in cell below" sqref="B5" xr:uid="{00000000-0002-0000-1600-000008000000}"/>
    <dataValidation allowBlank="1" showInputMessage="1" showErrorMessage="1" prompt="Total Assignable Hours Worked are automatically calculated in cell below" sqref="D5" xr:uid="{00000000-0002-0000-1600-000009000000}"/>
    <dataValidation allowBlank="1" showInputMessage="1" showErrorMessage="1" prompt="Regular Hours are automatically calculated in cell below" sqref="C5" xr:uid="{00000000-0002-0000-1600-00000A000000}"/>
    <dataValidation allowBlank="1" showInputMessage="1" showErrorMessage="1" prompt="Enter Total Work Week Hours in this cell" sqref="B6" xr:uid="{00000000-0002-0000-1600-00000B000000}"/>
    <dataValidation allowBlank="1" showInputMessage="1" showErrorMessage="1" prompt="Total Hours Worked are automatically calculated in this cell" sqref="C6:D6" xr:uid="{00000000-0002-0000-1600-00000C000000}"/>
    <dataValidation allowBlank="1" showInputMessage="1" showErrorMessage="1" prompt="Enter Date in this column under this heading. Use heading filters to find specific entries" sqref="B7" xr:uid="{00000000-0002-0000-1600-00000D000000}"/>
    <dataValidation allowBlank="1" showInputMessage="1" showErrorMessage="1" prompt="Enter Assigned Time After School in this column under this heading." sqref="H7 I8:I34" xr:uid="{00000000-0002-0000-1600-00000E000000}"/>
    <dataValidation allowBlank="1" showInputMessage="1" showErrorMessage="1" prompt="Assigned Hours Worked are automatically calculated in this column under this heading." sqref="J7:K7" xr:uid="{00000000-0002-0000-1600-00000F000000}"/>
    <dataValidation allowBlank="1" showInputMessage="1" showErrorMessage="1" prompt="Total Assignable Hours Worked to date automatically calculated in this cell." sqref="E6 I6" xr:uid="{00000000-0002-0000-1600-000010000000}"/>
    <dataValidation allowBlank="1" showInputMessage="1" showErrorMessage="1" prompt="Total Assignable Hours Worked to date are automatically calculated in cell below" sqref="I4 E5" xr:uid="{00000000-0002-0000-1600-000011000000}"/>
    <dataValidation allowBlank="1" showInputMessage="1" showErrorMessage="1" prompt="adsfa" sqref="H2" xr:uid="{00000000-0002-0000-1600-000012000000}"/>
  </dataValidations>
  <hyperlinks>
    <hyperlink ref="I2" location="Summary!A1" display="Summary!A1" xr:uid="{00000000-0004-0000-1600-000000000000}"/>
    <hyperlink ref="I2:I3" location="'Hours Summary'!A1" display="Return to Main" xr:uid="{00000000-0004-0000-1600-000001000000}"/>
    <hyperlink ref="J2" location="'Mon-Day 1-S1'!Print_Titles" display="MON | Day 1 - Sem 1" xr:uid="{00000000-0004-0000-1600-000002000000}"/>
    <hyperlink ref="J3" location="'Tue-Day 2-S1'!Print_Titles" display="TUE | Day 2 - Sem 1" xr:uid="{00000000-0004-0000-1600-000003000000}"/>
    <hyperlink ref="J4" location="'Wed-Day 3-S1'!Print_Titles" display="WED | Day 3 - Sem 1" xr:uid="{00000000-0004-0000-1600-000004000000}"/>
    <hyperlink ref="J5" location="'Thu-Day 4-S1'!Print_Titles" display="THU | Day 4 - Sem 1" xr:uid="{00000000-0004-0000-1600-000005000000}"/>
    <hyperlink ref="J6" location="'Fri-Day 5-S1'!Print_Titles" display="FRI | Day 5 - Sem 1" xr:uid="{00000000-0004-0000-1600-000006000000}"/>
    <hyperlink ref="M2" location="'Day 6-S1'!Print_Titles" display="Day 6 - Sem 1" xr:uid="{00000000-0004-0000-1600-000007000000}"/>
    <hyperlink ref="M3" location="'Early Out 1-S1'!Print_Titles" display="Early Out 1 - Sem 1" xr:uid="{00000000-0004-0000-1600-000008000000}"/>
    <hyperlink ref="M4" location="'Early Out 2-S1'!Print_Titles" display="Early Out 2 - Sem 1" xr:uid="{00000000-0004-0000-1600-000009000000}"/>
  </hyperlinks>
  <printOptions horizontalCentered="1"/>
  <pageMargins left="0.25" right="0.25" top="0.75" bottom="0.75" header="0.3" footer="0.3"/>
  <pageSetup scale="87" fitToHeight="0" orientation="landscape" r:id="rId1"/>
  <headerFooter differentFirst="1">
    <oddFooter>Page &amp;P of &amp;N</oddFooter>
  </headerFooter>
  <drawing r:id="rId2"/>
  <legacyDrawing r:id="rId3"/>
  <tableParts count="1">
    <tablePart r:id="rId4"/>
  </tableParts>
  <extLst>
    <ext xmlns:x14="http://schemas.microsoft.com/office/spreadsheetml/2009/9/main" uri="{78C0D931-6437-407d-A8EE-F0AAD7539E65}">
      <x14:conditionalFormattings>
        <x14:conditionalFormatting xmlns:xm="http://schemas.microsoft.com/office/excel/2006/main">
          <x14:cfRule type="colorScale" priority="1" id="{DECCAD92-B970-1648-8DA8-9D27DEB19C30}">
            <x14:colorScale>
              <x14:cfvo type="formula">
                <xm:f>August!$B$6*0.5</xm:f>
              </x14:cfvo>
              <x14:cfvo type="formula">
                <xm:f>August!$B$6*0.67</xm:f>
              </x14:cfvo>
              <x14:cfvo type="formula">
                <xm:f>August!$B$6*0.83</xm:f>
              </x14:cfvo>
              <x14:color rgb="FF00B050"/>
              <x14:color rgb="FFFFEB84"/>
              <x14:color rgb="FFFF0000"/>
            </x14:colorScale>
          </x14:cfRule>
          <xm:sqref>E6</xm:sqref>
        </x14:conditionalFormatting>
      </x14:conditionalFormatting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theme="4"/>
    <pageSetUpPr fitToPage="1"/>
  </sheetPr>
  <dimension ref="B1:Q37"/>
  <sheetViews>
    <sheetView showGridLines="0" zoomScale="75" zoomScaleNormal="75" workbookViewId="0">
      <pane xSplit="14" ySplit="7" topLeftCell="O28" activePane="bottomRight" state="frozen"/>
      <selection activeCell="E6" sqref="B6:E6"/>
      <selection pane="topRight" activeCell="E6" sqref="B6:E6"/>
      <selection pane="bottomLeft" activeCell="E6" sqref="B6:E6"/>
      <selection pane="bottomRight" activeCell="I28" sqref="I28"/>
    </sheetView>
  </sheetViews>
  <sheetFormatPr baseColWidth="10" defaultColWidth="9" defaultRowHeight="20.25" customHeight="1" x14ac:dyDescent="0.15"/>
  <cols>
    <col min="1" max="1" width="0.83203125" style="9" customWidth="1"/>
    <col min="2" max="2" width="21.1640625" style="9" customWidth="1"/>
    <col min="3" max="3" width="14.1640625" style="9" customWidth="1"/>
    <col min="4" max="4" width="20.1640625" style="9" customWidth="1"/>
    <col min="5" max="5" width="17.1640625" style="9" customWidth="1"/>
    <col min="6" max="6" width="16.1640625" style="9" customWidth="1"/>
    <col min="7" max="7" width="12.5" style="9" customWidth="1"/>
    <col min="8" max="8" width="15.83203125" style="9" customWidth="1"/>
    <col min="9" max="9" width="17.1640625" style="15" customWidth="1"/>
    <col min="10" max="10" width="12.1640625" style="9" customWidth="1"/>
    <col min="11" max="11" width="23.1640625" style="9" customWidth="1"/>
    <col min="12" max="12" width="13.1640625" style="9" customWidth="1"/>
    <col min="13" max="13" width="14.83203125" style="9" customWidth="1"/>
    <col min="14" max="14" width="9.83203125" style="9" customWidth="1"/>
    <col min="15" max="15" width="1.83203125" style="9" customWidth="1"/>
    <col min="16" max="16384" width="9" style="9"/>
  </cols>
  <sheetData>
    <row r="1" spans="2:17" ht="35.25" customHeight="1" thickTop="1" thickBot="1" x14ac:dyDescent="0.35">
      <c r="B1" s="486" t="s">
        <v>65</v>
      </c>
      <c r="C1" s="486"/>
      <c r="D1" s="486"/>
      <c r="E1" s="486"/>
      <c r="F1" s="486"/>
      <c r="G1" s="486"/>
      <c r="H1" s="486"/>
      <c r="I1" s="487"/>
      <c r="J1" s="459" t="s">
        <v>19</v>
      </c>
      <c r="K1" s="460"/>
      <c r="L1" s="163" t="s">
        <v>16</v>
      </c>
      <c r="M1" s="162" t="s">
        <v>19</v>
      </c>
      <c r="N1" s="163" t="s">
        <v>16</v>
      </c>
      <c r="O1" s="58"/>
    </row>
    <row r="2" spans="2:17" ht="46.5" customHeight="1" thickBot="1" x14ac:dyDescent="0.2">
      <c r="B2" s="122" t="s">
        <v>25</v>
      </c>
      <c r="C2" s="278" t="str">
        <f>August!C2</f>
        <v>Type Teacher Name</v>
      </c>
      <c r="D2" s="359" t="str">
        <f>'Hours Summary'!G1</f>
        <v>Type FTE Here</v>
      </c>
      <c r="E2" s="279" t="s">
        <v>24</v>
      </c>
      <c r="F2" s="42" t="s">
        <v>43</v>
      </c>
      <c r="G2" s="41">
        <f>'Hours Summary'!G7</f>
        <v>0</v>
      </c>
      <c r="H2" s="475" t="s">
        <v>110</v>
      </c>
      <c r="I2" s="488" t="s">
        <v>20</v>
      </c>
      <c r="J2" s="461" t="s">
        <v>86</v>
      </c>
      <c r="K2" s="462"/>
      <c r="L2" s="154">
        <f>'Hours Summary'!C15+'Hours Summary'!D15</f>
        <v>0</v>
      </c>
      <c r="M2" s="185" t="s">
        <v>91</v>
      </c>
      <c r="N2" s="186">
        <f>'Hours Summary'!C20+'Hours Summary'!D20</f>
        <v>0</v>
      </c>
      <c r="O2" s="58"/>
    </row>
    <row r="3" spans="2:17" ht="46.5" customHeight="1" thickBot="1" x14ac:dyDescent="0.2">
      <c r="B3" s="123" t="s">
        <v>23</v>
      </c>
      <c r="C3" s="467" t="str">
        <f>August!C3</f>
        <v>Type School Name</v>
      </c>
      <c r="D3" s="467"/>
      <c r="E3" s="468"/>
      <c r="F3" s="43" t="s">
        <v>44</v>
      </c>
      <c r="G3" s="109">
        <f>'Hours Summary'!G12</f>
        <v>0</v>
      </c>
      <c r="H3" s="476"/>
      <c r="I3" s="489"/>
      <c r="J3" s="463" t="s">
        <v>87</v>
      </c>
      <c r="K3" s="464"/>
      <c r="L3" s="155">
        <f>'Hours Summary'!C16+'Hours Summary'!D16</f>
        <v>0</v>
      </c>
      <c r="M3" s="160" t="s">
        <v>92</v>
      </c>
      <c r="N3" s="161">
        <f>'Hours Summary'!C21+'Hours Summary'!D21</f>
        <v>0</v>
      </c>
      <c r="O3" s="58"/>
    </row>
    <row r="4" spans="2:17" ht="78" customHeight="1" thickBot="1" x14ac:dyDescent="0.2">
      <c r="B4" s="110" t="s">
        <v>146</v>
      </c>
      <c r="C4" s="277" t="str">
        <f>'Hours Summary'!H3</f>
        <v>Typical Assign. FTE</v>
      </c>
      <c r="D4" s="110" t="s">
        <v>71</v>
      </c>
      <c r="E4" s="207">
        <f>IFERROR(D2*1200,0)</f>
        <v>0</v>
      </c>
      <c r="F4" s="110" t="s">
        <v>132</v>
      </c>
      <c r="G4" s="207">
        <f>January!B6</f>
        <v>0</v>
      </c>
      <c r="I4" s="490" t="s">
        <v>27</v>
      </c>
      <c r="J4" s="465" t="s">
        <v>88</v>
      </c>
      <c r="K4" s="466"/>
      <c r="L4" s="156">
        <f>'Hours Summary'!C17+'Hours Summary'!D17</f>
        <v>0</v>
      </c>
      <c r="M4" s="158" t="s">
        <v>93</v>
      </c>
      <c r="N4" s="159">
        <f>'Hours Summary'!C22+'Hours Summary'!D22</f>
        <v>0</v>
      </c>
      <c r="O4" s="58"/>
    </row>
    <row r="5" spans="2:17" ht="76.5" customHeight="1" thickBot="1" x14ac:dyDescent="0.25">
      <c r="B5" s="258" t="s">
        <v>131</v>
      </c>
      <c r="C5" s="259" t="s">
        <v>115</v>
      </c>
      <c r="D5" s="260" t="s">
        <v>128</v>
      </c>
      <c r="E5" s="206" t="s">
        <v>55</v>
      </c>
      <c r="F5" s="10"/>
      <c r="G5" s="10"/>
      <c r="I5" s="491"/>
      <c r="J5" s="469" t="s">
        <v>89</v>
      </c>
      <c r="K5" s="470"/>
      <c r="L5" s="157">
        <f>'Hours Summary'!C18+'Hours Summary'!D18</f>
        <v>0</v>
      </c>
      <c r="M5" s="58"/>
      <c r="N5" s="58"/>
      <c r="O5" s="58"/>
    </row>
    <row r="6" spans="2:17" ht="28.5" customHeight="1" thickBot="1" x14ac:dyDescent="0.25">
      <c r="B6" s="266">
        <f>G4-D6</f>
        <v>0</v>
      </c>
      <c r="C6" s="262">
        <f>SUM(I8:I36)/60</f>
        <v>0</v>
      </c>
      <c r="D6" s="263">
        <f>SUM(K8:K36)</f>
        <v>0</v>
      </c>
      <c r="E6" s="211">
        <f>January!E6+D6</f>
        <v>0</v>
      </c>
      <c r="F6" s="10"/>
      <c r="G6" s="10"/>
      <c r="I6" s="213">
        <f>August!B6-E6</f>
        <v>0</v>
      </c>
      <c r="J6" s="471" t="s">
        <v>90</v>
      </c>
      <c r="K6" s="472"/>
      <c r="L6" s="187">
        <f>'Hours Summary'!C19+'Hours Summary'!D19</f>
        <v>0</v>
      </c>
      <c r="M6" s="58"/>
      <c r="N6" s="58"/>
      <c r="O6" s="58"/>
    </row>
    <row r="7" spans="2:17" ht="89.25" customHeight="1" thickTop="1" x14ac:dyDescent="0.15">
      <c r="B7" s="56" t="s">
        <v>22</v>
      </c>
      <c r="C7" s="54" t="s">
        <v>45</v>
      </c>
      <c r="D7" s="113" t="s">
        <v>125</v>
      </c>
      <c r="E7" s="113" t="s">
        <v>116</v>
      </c>
      <c r="F7" s="54" t="s">
        <v>46</v>
      </c>
      <c r="G7" s="55" t="s">
        <v>52</v>
      </c>
      <c r="H7" s="57" t="s">
        <v>47</v>
      </c>
      <c r="I7" s="271" t="s">
        <v>114</v>
      </c>
      <c r="J7" s="270" t="s">
        <v>53</v>
      </c>
      <c r="K7" s="205" t="s">
        <v>54</v>
      </c>
      <c r="L7" s="58"/>
      <c r="M7" s="58"/>
      <c r="N7" s="58"/>
      <c r="O7" s="58"/>
      <c r="P7" s="153"/>
      <c r="Q7" s="153"/>
    </row>
    <row r="8" spans="2:17" ht="20" x14ac:dyDescent="0.15">
      <c r="B8" s="286">
        <v>43862</v>
      </c>
      <c r="C8" s="309"/>
      <c r="D8" s="309"/>
      <c r="E8" s="309"/>
      <c r="F8" s="309"/>
      <c r="G8" s="297"/>
      <c r="H8" s="298"/>
      <c r="I8" s="184">
        <f t="shared" ref="I8:I35" si="0">E8</f>
        <v>0</v>
      </c>
      <c r="J8" s="264">
        <f t="shared" ref="J8:J35" si="1">IFERROR(C8+D8+F8+H8,0)</f>
        <v>0</v>
      </c>
      <c r="K8" s="199">
        <f t="shared" ref="K8:K35" si="2">IFERROR(J8/60,0)</f>
        <v>0</v>
      </c>
      <c r="L8" s="153"/>
    </row>
    <row r="9" spans="2:17" ht="20" x14ac:dyDescent="0.15">
      <c r="B9" s="286">
        <v>43863</v>
      </c>
      <c r="C9" s="296"/>
      <c r="D9" s="296"/>
      <c r="E9" s="296"/>
      <c r="F9" s="296"/>
      <c r="G9" s="297"/>
      <c r="H9" s="298"/>
      <c r="I9" s="184">
        <f t="shared" si="0"/>
        <v>0</v>
      </c>
      <c r="J9" s="264">
        <f t="shared" si="1"/>
        <v>0</v>
      </c>
      <c r="K9" s="199">
        <f t="shared" si="2"/>
        <v>0</v>
      </c>
    </row>
    <row r="10" spans="2:17" ht="20" x14ac:dyDescent="0.15">
      <c r="B10" s="280">
        <v>43864</v>
      </c>
      <c r="C10" s="303"/>
      <c r="D10" s="303"/>
      <c r="E10" s="303"/>
      <c r="F10" s="300"/>
      <c r="G10" s="301"/>
      <c r="H10" s="302"/>
      <c r="I10" s="184">
        <f t="shared" si="0"/>
        <v>0</v>
      </c>
      <c r="J10" s="264">
        <f t="shared" si="1"/>
        <v>0</v>
      </c>
      <c r="K10" s="199">
        <f t="shared" si="2"/>
        <v>0</v>
      </c>
    </row>
    <row r="11" spans="2:17" ht="20" x14ac:dyDescent="0.15">
      <c r="B11" s="280">
        <v>43865</v>
      </c>
      <c r="C11" s="303"/>
      <c r="D11" s="303"/>
      <c r="E11" s="303"/>
      <c r="F11" s="300"/>
      <c r="G11" s="301"/>
      <c r="H11" s="302"/>
      <c r="I11" s="184">
        <f t="shared" si="0"/>
        <v>0</v>
      </c>
      <c r="J11" s="264">
        <f t="shared" si="1"/>
        <v>0</v>
      </c>
      <c r="K11" s="199">
        <f t="shared" si="2"/>
        <v>0</v>
      </c>
    </row>
    <row r="12" spans="2:17" ht="20" x14ac:dyDescent="0.15">
      <c r="B12" s="280">
        <v>43866</v>
      </c>
      <c r="C12" s="303"/>
      <c r="D12" s="303"/>
      <c r="E12" s="303"/>
      <c r="F12" s="300"/>
      <c r="G12" s="301"/>
      <c r="H12" s="302"/>
      <c r="I12" s="184">
        <f t="shared" si="0"/>
        <v>0</v>
      </c>
      <c r="J12" s="264">
        <f t="shared" si="1"/>
        <v>0</v>
      </c>
      <c r="K12" s="199">
        <f t="shared" si="2"/>
        <v>0</v>
      </c>
    </row>
    <row r="13" spans="2:17" ht="20" x14ac:dyDescent="0.15">
      <c r="B13" s="280">
        <v>43867</v>
      </c>
      <c r="C13" s="304"/>
      <c r="D13" s="304"/>
      <c r="E13" s="304"/>
      <c r="F13" s="304"/>
      <c r="G13" s="301"/>
      <c r="H13" s="302"/>
      <c r="I13" s="184">
        <f t="shared" si="0"/>
        <v>0</v>
      </c>
      <c r="J13" s="264">
        <f t="shared" si="1"/>
        <v>0</v>
      </c>
      <c r="K13" s="199">
        <f t="shared" si="2"/>
        <v>0</v>
      </c>
    </row>
    <row r="14" spans="2:17" ht="20" x14ac:dyDescent="0.15">
      <c r="B14" s="280">
        <v>43868</v>
      </c>
      <c r="C14" s="304"/>
      <c r="D14" s="304"/>
      <c r="E14" s="304"/>
      <c r="F14" s="304"/>
      <c r="G14" s="301"/>
      <c r="H14" s="302"/>
      <c r="I14" s="184">
        <f t="shared" si="0"/>
        <v>0</v>
      </c>
      <c r="J14" s="264">
        <f t="shared" si="1"/>
        <v>0</v>
      </c>
      <c r="K14" s="199">
        <f t="shared" si="2"/>
        <v>0</v>
      </c>
    </row>
    <row r="15" spans="2:17" ht="20" x14ac:dyDescent="0.15">
      <c r="B15" s="286">
        <v>43869</v>
      </c>
      <c r="C15" s="309"/>
      <c r="D15" s="309"/>
      <c r="E15" s="309"/>
      <c r="F15" s="309"/>
      <c r="G15" s="297"/>
      <c r="H15" s="298"/>
      <c r="I15" s="184">
        <f t="shared" si="0"/>
        <v>0</v>
      </c>
      <c r="J15" s="264">
        <f t="shared" si="1"/>
        <v>0</v>
      </c>
      <c r="K15" s="199">
        <f t="shared" si="2"/>
        <v>0</v>
      </c>
    </row>
    <row r="16" spans="2:17" ht="20" x14ac:dyDescent="0.15">
      <c r="B16" s="286">
        <v>43870</v>
      </c>
      <c r="C16" s="296"/>
      <c r="D16" s="296"/>
      <c r="E16" s="296"/>
      <c r="F16" s="296"/>
      <c r="G16" s="297"/>
      <c r="H16" s="298"/>
      <c r="I16" s="184">
        <f t="shared" si="0"/>
        <v>0</v>
      </c>
      <c r="J16" s="264">
        <f t="shared" si="1"/>
        <v>0</v>
      </c>
      <c r="K16" s="199">
        <f t="shared" si="2"/>
        <v>0</v>
      </c>
    </row>
    <row r="17" spans="2:11" ht="20" x14ac:dyDescent="0.15">
      <c r="B17" s="280">
        <v>43871</v>
      </c>
      <c r="C17" s="303"/>
      <c r="D17" s="303"/>
      <c r="E17" s="303"/>
      <c r="F17" s="300"/>
      <c r="G17" s="301"/>
      <c r="H17" s="302"/>
      <c r="I17" s="184">
        <f t="shared" si="0"/>
        <v>0</v>
      </c>
      <c r="J17" s="264">
        <f t="shared" si="1"/>
        <v>0</v>
      </c>
      <c r="K17" s="199">
        <f t="shared" si="2"/>
        <v>0</v>
      </c>
    </row>
    <row r="18" spans="2:11" ht="20" x14ac:dyDescent="0.15">
      <c r="B18" s="280">
        <v>43872</v>
      </c>
      <c r="C18" s="304"/>
      <c r="D18" s="304"/>
      <c r="E18" s="304"/>
      <c r="F18" s="304"/>
      <c r="G18" s="301"/>
      <c r="H18" s="302"/>
      <c r="I18" s="184">
        <f t="shared" si="0"/>
        <v>0</v>
      </c>
      <c r="J18" s="264">
        <f t="shared" si="1"/>
        <v>0</v>
      </c>
      <c r="K18" s="199">
        <f t="shared" si="2"/>
        <v>0</v>
      </c>
    </row>
    <row r="19" spans="2:11" ht="20" x14ac:dyDescent="0.15">
      <c r="B19" s="280">
        <v>43873</v>
      </c>
      <c r="C19" s="304"/>
      <c r="D19" s="304"/>
      <c r="E19" s="304"/>
      <c r="F19" s="304"/>
      <c r="G19" s="301"/>
      <c r="H19" s="302"/>
      <c r="I19" s="184">
        <f t="shared" si="0"/>
        <v>0</v>
      </c>
      <c r="J19" s="264">
        <f t="shared" si="1"/>
        <v>0</v>
      </c>
      <c r="K19" s="199">
        <f t="shared" si="2"/>
        <v>0</v>
      </c>
    </row>
    <row r="20" spans="2:11" ht="20" x14ac:dyDescent="0.15">
      <c r="B20" s="280">
        <v>43874</v>
      </c>
      <c r="C20" s="304"/>
      <c r="D20" s="304"/>
      <c r="E20" s="304"/>
      <c r="F20" s="304"/>
      <c r="G20" s="301"/>
      <c r="H20" s="302"/>
      <c r="I20" s="184">
        <f t="shared" si="0"/>
        <v>0</v>
      </c>
      <c r="J20" s="264">
        <f t="shared" si="1"/>
        <v>0</v>
      </c>
      <c r="K20" s="199">
        <f t="shared" si="2"/>
        <v>0</v>
      </c>
    </row>
    <row r="21" spans="2:11" ht="20" x14ac:dyDescent="0.15">
      <c r="B21" s="280">
        <v>43875</v>
      </c>
      <c r="C21" s="304"/>
      <c r="D21" s="304"/>
      <c r="E21" s="304"/>
      <c r="F21" s="304"/>
      <c r="G21" s="301"/>
      <c r="H21" s="302"/>
      <c r="I21" s="184">
        <f t="shared" si="0"/>
        <v>0</v>
      </c>
      <c r="J21" s="264">
        <f t="shared" si="1"/>
        <v>0</v>
      </c>
      <c r="K21" s="199">
        <f t="shared" si="2"/>
        <v>0</v>
      </c>
    </row>
    <row r="22" spans="2:11" ht="20" x14ac:dyDescent="0.15">
      <c r="B22" s="286">
        <v>43876</v>
      </c>
      <c r="C22" s="309"/>
      <c r="D22" s="309"/>
      <c r="E22" s="309"/>
      <c r="F22" s="309"/>
      <c r="G22" s="297"/>
      <c r="H22" s="298"/>
      <c r="I22" s="184">
        <f t="shared" si="0"/>
        <v>0</v>
      </c>
      <c r="J22" s="264">
        <f t="shared" si="1"/>
        <v>0</v>
      </c>
      <c r="K22" s="199">
        <f t="shared" si="2"/>
        <v>0</v>
      </c>
    </row>
    <row r="23" spans="2:11" ht="20" x14ac:dyDescent="0.15">
      <c r="B23" s="286">
        <v>43877</v>
      </c>
      <c r="C23" s="296"/>
      <c r="D23" s="296"/>
      <c r="E23" s="296"/>
      <c r="F23" s="296"/>
      <c r="G23" s="297"/>
      <c r="H23" s="298"/>
      <c r="I23" s="184">
        <f t="shared" si="0"/>
        <v>0</v>
      </c>
      <c r="J23" s="264">
        <f t="shared" si="1"/>
        <v>0</v>
      </c>
      <c r="K23" s="199">
        <f t="shared" si="2"/>
        <v>0</v>
      </c>
    </row>
    <row r="24" spans="2:11" ht="20" x14ac:dyDescent="0.15">
      <c r="B24" s="286">
        <v>43878</v>
      </c>
      <c r="C24" s="309"/>
      <c r="D24" s="309"/>
      <c r="E24" s="309"/>
      <c r="F24" s="309"/>
      <c r="G24" s="299" t="s">
        <v>147</v>
      </c>
      <c r="H24" s="298"/>
      <c r="I24" s="184">
        <f t="shared" si="0"/>
        <v>0</v>
      </c>
      <c r="J24" s="264">
        <f t="shared" si="1"/>
        <v>0</v>
      </c>
      <c r="K24" s="199">
        <f t="shared" si="2"/>
        <v>0</v>
      </c>
    </row>
    <row r="25" spans="2:11" ht="19.5" customHeight="1" x14ac:dyDescent="0.15">
      <c r="B25" s="280">
        <v>43879</v>
      </c>
      <c r="C25" s="304"/>
      <c r="D25" s="304"/>
      <c r="E25" s="304"/>
      <c r="F25" s="304"/>
      <c r="G25" s="301"/>
      <c r="H25" s="302"/>
      <c r="I25" s="184">
        <f t="shared" si="0"/>
        <v>0</v>
      </c>
      <c r="J25" s="264">
        <f t="shared" si="1"/>
        <v>0</v>
      </c>
      <c r="K25" s="199">
        <f t="shared" si="2"/>
        <v>0</v>
      </c>
    </row>
    <row r="26" spans="2:11" ht="20" x14ac:dyDescent="0.15">
      <c r="B26" s="280">
        <v>43880</v>
      </c>
      <c r="C26" s="304"/>
      <c r="D26" s="304"/>
      <c r="E26" s="304"/>
      <c r="F26" s="304"/>
      <c r="G26" s="301"/>
      <c r="H26" s="302"/>
      <c r="I26" s="184">
        <f t="shared" si="0"/>
        <v>0</v>
      </c>
      <c r="J26" s="264">
        <f t="shared" si="1"/>
        <v>0</v>
      </c>
      <c r="K26" s="199">
        <f t="shared" si="2"/>
        <v>0</v>
      </c>
    </row>
    <row r="27" spans="2:11" ht="20" x14ac:dyDescent="0.15">
      <c r="B27" s="280">
        <v>43881</v>
      </c>
      <c r="C27" s="304"/>
      <c r="D27" s="304"/>
      <c r="E27" s="304"/>
      <c r="F27" s="304"/>
      <c r="G27" s="301"/>
      <c r="H27" s="302"/>
      <c r="I27" s="184">
        <f t="shared" si="0"/>
        <v>0</v>
      </c>
      <c r="J27" s="264">
        <f t="shared" si="1"/>
        <v>0</v>
      </c>
      <c r="K27" s="199">
        <f t="shared" si="2"/>
        <v>0</v>
      </c>
    </row>
    <row r="28" spans="2:11" ht="20" x14ac:dyDescent="0.15">
      <c r="B28" s="280">
        <v>43882</v>
      </c>
      <c r="C28" s="304"/>
      <c r="D28" s="304"/>
      <c r="E28" s="304"/>
      <c r="F28" s="304"/>
      <c r="G28" s="301" t="s">
        <v>0</v>
      </c>
      <c r="H28" s="302"/>
      <c r="I28" s="184">
        <f t="shared" si="0"/>
        <v>0</v>
      </c>
      <c r="J28" s="264">
        <f t="shared" si="1"/>
        <v>0</v>
      </c>
      <c r="K28" s="199">
        <f t="shared" si="2"/>
        <v>0</v>
      </c>
    </row>
    <row r="29" spans="2:11" ht="20" x14ac:dyDescent="0.15">
      <c r="B29" s="286">
        <v>43883</v>
      </c>
      <c r="C29" s="309"/>
      <c r="D29" s="309"/>
      <c r="E29" s="309"/>
      <c r="F29" s="309"/>
      <c r="G29" s="297"/>
      <c r="H29" s="298"/>
      <c r="I29" s="184">
        <f t="shared" si="0"/>
        <v>0</v>
      </c>
      <c r="J29" s="264">
        <f t="shared" si="1"/>
        <v>0</v>
      </c>
      <c r="K29" s="199">
        <f t="shared" si="2"/>
        <v>0</v>
      </c>
    </row>
    <row r="30" spans="2:11" ht="20" x14ac:dyDescent="0.15">
      <c r="B30" s="286">
        <v>43884</v>
      </c>
      <c r="C30" s="296"/>
      <c r="D30" s="296"/>
      <c r="E30" s="296"/>
      <c r="F30" s="296"/>
      <c r="G30" s="297"/>
      <c r="H30" s="298"/>
      <c r="I30" s="184">
        <f t="shared" si="0"/>
        <v>0</v>
      </c>
      <c r="J30" s="264">
        <f t="shared" si="1"/>
        <v>0</v>
      </c>
      <c r="K30" s="199">
        <f t="shared" si="2"/>
        <v>0</v>
      </c>
    </row>
    <row r="31" spans="2:11" ht="20" x14ac:dyDescent="0.15">
      <c r="B31" s="280">
        <v>43885</v>
      </c>
      <c r="C31" s="304"/>
      <c r="D31" s="304"/>
      <c r="E31" s="304"/>
      <c r="F31" s="304"/>
      <c r="G31" s="301"/>
      <c r="H31" s="302"/>
      <c r="I31" s="184">
        <f t="shared" si="0"/>
        <v>0</v>
      </c>
      <c r="J31" s="264">
        <f t="shared" si="1"/>
        <v>0</v>
      </c>
      <c r="K31" s="199">
        <f t="shared" si="2"/>
        <v>0</v>
      </c>
    </row>
    <row r="32" spans="2:11" ht="20" x14ac:dyDescent="0.15">
      <c r="B32" s="280">
        <v>43886</v>
      </c>
      <c r="C32" s="304"/>
      <c r="D32" s="304"/>
      <c r="E32" s="304"/>
      <c r="F32" s="304"/>
      <c r="G32" s="301"/>
      <c r="H32" s="302"/>
      <c r="I32" s="184">
        <f t="shared" si="0"/>
        <v>0</v>
      </c>
      <c r="J32" s="264">
        <f t="shared" si="1"/>
        <v>0</v>
      </c>
      <c r="K32" s="199">
        <f t="shared" si="2"/>
        <v>0</v>
      </c>
    </row>
    <row r="33" spans="2:11" ht="20" x14ac:dyDescent="0.15">
      <c r="B33" s="280">
        <v>43887</v>
      </c>
      <c r="C33" s="304"/>
      <c r="D33" s="304"/>
      <c r="E33" s="304"/>
      <c r="F33" s="304"/>
      <c r="G33" s="301"/>
      <c r="H33" s="302"/>
      <c r="I33" s="184">
        <f t="shared" si="0"/>
        <v>0</v>
      </c>
      <c r="J33" s="264">
        <f t="shared" si="1"/>
        <v>0</v>
      </c>
      <c r="K33" s="199">
        <f t="shared" si="2"/>
        <v>0</v>
      </c>
    </row>
    <row r="34" spans="2:11" ht="20" x14ac:dyDescent="0.15">
      <c r="B34" s="280">
        <v>43888</v>
      </c>
      <c r="C34" s="304"/>
      <c r="D34" s="304"/>
      <c r="E34" s="304"/>
      <c r="F34" s="304"/>
      <c r="G34" s="301"/>
      <c r="H34" s="302"/>
      <c r="I34" s="184">
        <f t="shared" si="0"/>
        <v>0</v>
      </c>
      <c r="J34" s="264">
        <f t="shared" si="1"/>
        <v>0</v>
      </c>
      <c r="K34" s="199">
        <f t="shared" si="2"/>
        <v>0</v>
      </c>
    </row>
    <row r="35" spans="2:11" ht="20" x14ac:dyDescent="0.15">
      <c r="B35" s="280">
        <v>43889</v>
      </c>
      <c r="C35" s="303"/>
      <c r="D35" s="303"/>
      <c r="E35" s="303"/>
      <c r="F35" s="303"/>
      <c r="G35" s="308"/>
      <c r="H35" s="302"/>
      <c r="I35" s="196">
        <f t="shared" si="0"/>
        <v>0</v>
      </c>
      <c r="J35" s="264">
        <f t="shared" si="1"/>
        <v>0</v>
      </c>
      <c r="K35" s="199">
        <f t="shared" si="2"/>
        <v>0</v>
      </c>
    </row>
    <row r="36" spans="2:11" ht="20.25" customHeight="1" thickBot="1" x14ac:dyDescent="0.2">
      <c r="B36" s="321">
        <v>43890</v>
      </c>
      <c r="C36" s="337"/>
      <c r="D36" s="337"/>
      <c r="E36" s="337"/>
      <c r="F36" s="337"/>
      <c r="G36" s="323"/>
      <c r="H36" s="324"/>
      <c r="I36" s="328">
        <f>E36</f>
        <v>0</v>
      </c>
      <c r="J36" s="329">
        <f>IFERROR(C36+D36+F36+H36,0)</f>
        <v>0</v>
      </c>
      <c r="K36" s="204">
        <f>IFERROR(J36/60,0)</f>
        <v>0</v>
      </c>
    </row>
    <row r="37" spans="2:11" ht="42" customHeight="1" thickTop="1" x14ac:dyDescent="0.2">
      <c r="B37" s="197"/>
      <c r="C37" s="197"/>
      <c r="D37" s="197"/>
      <c r="E37" s="197"/>
      <c r="F37" s="197"/>
      <c r="G37" s="197"/>
      <c r="H37" s="197"/>
      <c r="I37" s="40"/>
    </row>
  </sheetData>
  <sheetProtection formatColumns="0"/>
  <mergeCells count="11">
    <mergeCell ref="J5:K5"/>
    <mergeCell ref="J6:K6"/>
    <mergeCell ref="H2:H3"/>
    <mergeCell ref="I2:I3"/>
    <mergeCell ref="I4:I5"/>
    <mergeCell ref="B1:I1"/>
    <mergeCell ref="J1:K1"/>
    <mergeCell ref="J2:K2"/>
    <mergeCell ref="J3:K3"/>
    <mergeCell ref="J4:K4"/>
    <mergeCell ref="C3:E3"/>
  </mergeCells>
  <dataValidations count="19">
    <dataValidation allowBlank="1" showInputMessage="1" showErrorMessage="1" prompt="adsfa" sqref="H2" xr:uid="{00000000-0002-0000-1700-000000000000}"/>
    <dataValidation allowBlank="1" showInputMessage="1" showErrorMessage="1" prompt="Total Assignable Hours Worked to date are automatically calculated in cell below" sqref="I4 E5" xr:uid="{00000000-0002-0000-1700-000001000000}"/>
    <dataValidation allowBlank="1" showInputMessage="1" showErrorMessage="1" prompt="Total Assignable Hours Worked to date automatically calculated in this cell." sqref="E6 I6" xr:uid="{00000000-0002-0000-1700-000002000000}"/>
    <dataValidation allowBlank="1" showInputMessage="1" showErrorMessage="1" prompt="Assigned Hours Worked are automatically calculated in this column under this heading." sqref="J7:K7" xr:uid="{00000000-0002-0000-1700-000003000000}"/>
    <dataValidation allowBlank="1" showInputMessage="1" showErrorMessage="1" prompt="Enter Assigned Time After School in this column under this heading." sqref="H7 I8:I34" xr:uid="{00000000-0002-0000-1700-000004000000}"/>
    <dataValidation allowBlank="1" showInputMessage="1" showErrorMessage="1" prompt="Enter Date in this column under this heading. Use heading filters to find specific entries" sqref="B7" xr:uid="{00000000-0002-0000-1700-000005000000}"/>
    <dataValidation allowBlank="1" showInputMessage="1" showErrorMessage="1" prompt="Total Hours Worked are automatically calculated in this cell" sqref="C6:D6" xr:uid="{00000000-0002-0000-1700-000006000000}"/>
    <dataValidation allowBlank="1" showInputMessage="1" showErrorMessage="1" prompt="Enter Total Work Week Hours in this cell" sqref="B6" xr:uid="{00000000-0002-0000-1700-000007000000}"/>
    <dataValidation allowBlank="1" showInputMessage="1" showErrorMessage="1" prompt="Regular Hours are automatically calculated in cell below" sqref="C5" xr:uid="{00000000-0002-0000-1700-000008000000}"/>
    <dataValidation allowBlank="1" showInputMessage="1" showErrorMessage="1" prompt="Total Assignable Hours Worked are automatically calculated in cell below" sqref="D5" xr:uid="{00000000-0002-0000-1700-000009000000}"/>
    <dataValidation allowBlank="1" showInputMessage="1" showErrorMessage="1" prompt="Enter Total Assignable Hours in cell below" sqref="B5" xr:uid="{00000000-0002-0000-1700-00000A000000}"/>
    <dataValidation allowBlank="1" showInputMessage="1" showErrorMessage="1" prompt="Enter School Name in this cell" sqref="C3" xr:uid="{00000000-0002-0000-1700-00000B000000}"/>
    <dataValidation allowBlank="1" showInputMessage="1" showErrorMessage="1" prompt="Enter School Name in cell to the right" sqref="B3" xr:uid="{00000000-0002-0000-1700-00000C000000}"/>
    <dataValidation allowBlank="1" showInputMessage="1" showErrorMessage="1" prompt="Enter Teacher's FTE in this cell" sqref="D2" xr:uid="{00000000-0002-0000-1700-00000D000000}"/>
    <dataValidation allowBlank="1" showInputMessage="1" showErrorMessage="1" prompt="Enter Teacher Name in this cell" sqref="C2" xr:uid="{00000000-0002-0000-1700-00000E000000}"/>
    <dataValidation allowBlank="1" showInputMessage="1" showErrorMessage="1" prompt="Enter Teacher Name and FTE in cells to the right" sqref="B2" xr:uid="{00000000-0002-0000-1700-00000F000000}"/>
    <dataValidation allowBlank="1" showInputMessage="1" showErrorMessage="1" prompt="Enter Teacher and School details in cells below" sqref="B1" xr:uid="{00000000-0002-0000-1700-000010000000}"/>
    <dataValidation allowBlank="1" showInputMessage="1" showErrorMessage="1" prompt="Use this worksheet to track hours worked in a work week. Enter Date and Times in TimeSheet table. Total Hours, Regular Hours and Overtime Hours are automatically calculated" sqref="A1" xr:uid="{00000000-0002-0000-1700-000011000000}"/>
    <dataValidation allowBlank="1" showErrorMessage="1" sqref="A2:A1048576 F5:G6 I2 L1:L6 F2:G3 R7:XFD35 P7:Q9 J8:L35 P1:XFD6 M10:Q35 N1:O2 M5:N7 O3:O7 I35 B37:K1048576 H36:K36 L36:XFD1048576 H16:H17 H23 H30 H9:H12 B8:F36" xr:uid="{00000000-0002-0000-1700-000012000000}"/>
  </dataValidations>
  <hyperlinks>
    <hyperlink ref="I2" location="Summary!A1" display="Summary!A1" xr:uid="{00000000-0004-0000-1700-000000000000}"/>
    <hyperlink ref="I2:I3" location="'Hours Summary'!A1" display="Return to Main" xr:uid="{00000000-0004-0000-1700-000001000000}"/>
    <hyperlink ref="J2" location="'Mon-Day 1-S1'!Print_Titles" display="MON | Day 1 - Sem 1" xr:uid="{00000000-0004-0000-1700-000002000000}"/>
    <hyperlink ref="J3" location="'Tue-Day 2-S1'!Print_Titles" display="TUE | Day 2 - Sem 1" xr:uid="{00000000-0004-0000-1700-000003000000}"/>
    <hyperlink ref="J4" location="'Wed-Day 3-S1'!Print_Titles" display="WED | Day 3 - Sem 1" xr:uid="{00000000-0004-0000-1700-000004000000}"/>
    <hyperlink ref="J5" location="'Thu-Day 4-S1'!Print_Titles" display="THU | Day 4 - Sem 1" xr:uid="{00000000-0004-0000-1700-000005000000}"/>
    <hyperlink ref="J6" location="'Fri-Day 5-S1'!Print_Titles" display="FRI | Day 5 - Sem 1" xr:uid="{00000000-0004-0000-1700-000006000000}"/>
    <hyperlink ref="M2" location="'Day 6-S2'!A1" display="Day 6 - Sem 1" xr:uid="{00000000-0004-0000-1700-000007000000}"/>
    <hyperlink ref="M3" location="'Early Out 1-S2'!A1" display="Early Out 1 - Sem 1" xr:uid="{00000000-0004-0000-1700-000008000000}"/>
    <hyperlink ref="M4" location="'Early Out 2-S2'!A1" display="Early Out 2 - Sem 1" xr:uid="{00000000-0004-0000-1700-000009000000}"/>
    <hyperlink ref="J2:K2" location="'Mon-Day 1-S2'!A1" display="MON | Day 1 - Sem 1" xr:uid="{00000000-0004-0000-1700-00000A000000}"/>
    <hyperlink ref="J3:K3" location="'Tue-Day 2-S2'!A1" display="TUE | Day 2 - Sem 1" xr:uid="{00000000-0004-0000-1700-00000B000000}"/>
    <hyperlink ref="J4:K4" location="'Wed-Day 3-S2'!A1" display="WED | Day 3 - Sem 1" xr:uid="{00000000-0004-0000-1700-00000C000000}"/>
    <hyperlink ref="J5:K5" location="'Thu-Day 4-S2'!A1" display="THU | Day 4 - Sem 1" xr:uid="{00000000-0004-0000-1700-00000D000000}"/>
    <hyperlink ref="J6:K6" location="'Fri-Day 5-S2'!A1" display="FRI | Day 5 - Sem 1" xr:uid="{00000000-0004-0000-1700-00000E000000}"/>
  </hyperlinks>
  <printOptions horizontalCentered="1"/>
  <pageMargins left="0.25" right="0.25" top="0.75" bottom="0.75" header="0.3" footer="0.3"/>
  <pageSetup scale="87" fitToHeight="0" orientation="landscape" r:id="rId1"/>
  <headerFooter differentFirst="1">
    <oddFooter>Page &amp;P of &amp;N</oddFooter>
  </headerFooter>
  <ignoredErrors>
    <ignoredError sqref="I18:I26" unlockedFormula="1"/>
  </ignoredErrors>
  <drawing r:id="rId2"/>
  <legacyDrawing r:id="rId3"/>
  <tableParts count="1">
    <tablePart r:id="rId4"/>
  </tableParts>
  <extLst>
    <ext xmlns:x14="http://schemas.microsoft.com/office/spreadsheetml/2009/9/main" uri="{78C0D931-6437-407d-A8EE-F0AAD7539E65}">
      <x14:conditionalFormattings>
        <x14:conditionalFormatting xmlns:xm="http://schemas.microsoft.com/office/excel/2006/main">
          <x14:cfRule type="colorScale" priority="1" id="{71D84751-3E4A-6149-BD9A-9A5856E554A6}">
            <x14:colorScale>
              <x14:cfvo type="formula">
                <xm:f>August!$B$6*0.5</xm:f>
              </x14:cfvo>
              <x14:cfvo type="formula">
                <xm:f>August!$B$6*0.67</xm:f>
              </x14:cfvo>
              <x14:cfvo type="formula">
                <xm:f>August!$B$6*0.83</xm:f>
              </x14:cfvo>
              <x14:color rgb="FF00B050"/>
              <x14:color rgb="FFFFEB84"/>
              <x14:color rgb="FFFF0000"/>
            </x14:colorScale>
          </x14:cfRule>
          <xm:sqref>E6</xm:sqref>
        </x14:conditionalFormatting>
      </x14:conditionalFormatting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theme="4"/>
    <pageSetUpPr fitToPage="1"/>
  </sheetPr>
  <dimension ref="B1:Q39"/>
  <sheetViews>
    <sheetView showGridLines="0" zoomScale="75" zoomScaleNormal="75" workbookViewId="0">
      <pane xSplit="14" ySplit="7" topLeftCell="O8" activePane="bottomRight" state="frozen"/>
      <selection activeCell="E6" sqref="B6:E6"/>
      <selection pane="topRight" activeCell="E6" sqref="B6:E6"/>
      <selection pane="bottomLeft" activeCell="E6" sqref="B6:E6"/>
      <selection pane="bottomRight" activeCell="D2" sqref="D2"/>
    </sheetView>
  </sheetViews>
  <sheetFormatPr baseColWidth="10" defaultColWidth="9" defaultRowHeight="20.25" customHeight="1" x14ac:dyDescent="0.15"/>
  <cols>
    <col min="1" max="1" width="0.83203125" style="9" customWidth="1"/>
    <col min="2" max="2" width="21.1640625" style="9" customWidth="1"/>
    <col min="3" max="3" width="14.1640625" style="9" customWidth="1"/>
    <col min="4" max="4" width="20.1640625" style="9" customWidth="1"/>
    <col min="5" max="5" width="17.1640625" style="9" customWidth="1"/>
    <col min="6" max="6" width="16.1640625" style="9" customWidth="1"/>
    <col min="7" max="7" width="12.5" style="9" customWidth="1"/>
    <col min="8" max="8" width="15.83203125" style="9" customWidth="1"/>
    <col min="9" max="9" width="17" style="15" customWidth="1"/>
    <col min="10" max="10" width="12.1640625" style="9" customWidth="1"/>
    <col min="11" max="11" width="23.1640625" style="9" customWidth="1"/>
    <col min="12" max="12" width="13.1640625" style="9" customWidth="1"/>
    <col min="13" max="13" width="14.83203125" style="9" customWidth="1"/>
    <col min="14" max="14" width="9.83203125" style="9" customWidth="1"/>
    <col min="15" max="15" width="1.83203125" style="9" customWidth="1"/>
    <col min="16" max="16384" width="9" style="9"/>
  </cols>
  <sheetData>
    <row r="1" spans="2:17" ht="35.25" customHeight="1" thickTop="1" thickBot="1" x14ac:dyDescent="0.35">
      <c r="B1" s="486" t="s">
        <v>66</v>
      </c>
      <c r="C1" s="486"/>
      <c r="D1" s="486"/>
      <c r="E1" s="486"/>
      <c r="F1" s="486"/>
      <c r="G1" s="486"/>
      <c r="H1" s="486"/>
      <c r="I1" s="487"/>
      <c r="J1" s="459" t="s">
        <v>19</v>
      </c>
      <c r="K1" s="460"/>
      <c r="L1" s="163" t="s">
        <v>16</v>
      </c>
      <c r="M1" s="162" t="s">
        <v>19</v>
      </c>
      <c r="N1" s="163" t="s">
        <v>16</v>
      </c>
      <c r="O1" s="58"/>
    </row>
    <row r="2" spans="2:17" ht="46.5" customHeight="1" thickBot="1" x14ac:dyDescent="0.2">
      <c r="B2" s="122" t="s">
        <v>25</v>
      </c>
      <c r="C2" s="278" t="str">
        <f>August!C2</f>
        <v>Type Teacher Name</v>
      </c>
      <c r="D2" s="359" t="str">
        <f>'Hours Summary'!G1</f>
        <v>Type FTE Here</v>
      </c>
      <c r="E2" s="279" t="s">
        <v>24</v>
      </c>
      <c r="F2" s="42" t="s">
        <v>43</v>
      </c>
      <c r="G2" s="41">
        <f>'Hours Summary'!G7</f>
        <v>0</v>
      </c>
      <c r="H2" s="475" t="s">
        <v>110</v>
      </c>
      <c r="I2" s="488" t="s">
        <v>20</v>
      </c>
      <c r="J2" s="461" t="s">
        <v>86</v>
      </c>
      <c r="K2" s="462"/>
      <c r="L2" s="154">
        <f>'Hours Summary'!C15+'Hours Summary'!D15</f>
        <v>0</v>
      </c>
      <c r="M2" s="185" t="s">
        <v>91</v>
      </c>
      <c r="N2" s="186">
        <f>'Hours Summary'!C20+'Hours Summary'!D20</f>
        <v>0</v>
      </c>
      <c r="O2" s="58"/>
    </row>
    <row r="3" spans="2:17" ht="46.5" customHeight="1" thickBot="1" x14ac:dyDescent="0.2">
      <c r="B3" s="123" t="s">
        <v>23</v>
      </c>
      <c r="C3" s="467" t="str">
        <f>August!C3</f>
        <v>Type School Name</v>
      </c>
      <c r="D3" s="467"/>
      <c r="E3" s="468"/>
      <c r="F3" s="43" t="s">
        <v>44</v>
      </c>
      <c r="G3" s="109">
        <f>'Hours Summary'!G12</f>
        <v>0</v>
      </c>
      <c r="H3" s="476"/>
      <c r="I3" s="489"/>
      <c r="J3" s="463" t="s">
        <v>87</v>
      </c>
      <c r="K3" s="464"/>
      <c r="L3" s="155">
        <f>'Hours Summary'!C16+'Hours Summary'!D16</f>
        <v>0</v>
      </c>
      <c r="M3" s="160" t="s">
        <v>92</v>
      </c>
      <c r="N3" s="161">
        <f>'Hours Summary'!C21+'Hours Summary'!D21</f>
        <v>0</v>
      </c>
      <c r="O3" s="58"/>
    </row>
    <row r="4" spans="2:17" ht="75.75" customHeight="1" thickBot="1" x14ac:dyDescent="0.2">
      <c r="B4" s="110" t="s">
        <v>146</v>
      </c>
      <c r="C4" s="277" t="str">
        <f>'Hours Summary'!H3</f>
        <v>Typical Assign. FTE</v>
      </c>
      <c r="D4" s="110" t="s">
        <v>71</v>
      </c>
      <c r="E4" s="207">
        <f>IFERROR(D2*1200,0)</f>
        <v>0</v>
      </c>
      <c r="F4" s="110" t="s">
        <v>132</v>
      </c>
      <c r="G4" s="207">
        <f>February!B6</f>
        <v>0</v>
      </c>
      <c r="I4" s="490" t="s">
        <v>27</v>
      </c>
      <c r="J4" s="465" t="s">
        <v>88</v>
      </c>
      <c r="K4" s="466"/>
      <c r="L4" s="156">
        <f>'Hours Summary'!C17+'Hours Summary'!D17</f>
        <v>0</v>
      </c>
      <c r="M4" s="158" t="s">
        <v>93</v>
      </c>
      <c r="N4" s="159">
        <f>'Hours Summary'!C22+'Hours Summary'!D22</f>
        <v>0</v>
      </c>
      <c r="O4" s="58"/>
    </row>
    <row r="5" spans="2:17" ht="76.5" customHeight="1" thickBot="1" x14ac:dyDescent="0.25">
      <c r="B5" s="258" t="s">
        <v>131</v>
      </c>
      <c r="C5" s="259" t="s">
        <v>115</v>
      </c>
      <c r="D5" s="260" t="s">
        <v>128</v>
      </c>
      <c r="E5" s="206" t="s">
        <v>55</v>
      </c>
      <c r="F5" s="10"/>
      <c r="G5" s="10"/>
      <c r="I5" s="491"/>
      <c r="J5" s="469" t="s">
        <v>89</v>
      </c>
      <c r="K5" s="470"/>
      <c r="L5" s="157">
        <f>'Hours Summary'!C18+'Hours Summary'!D18</f>
        <v>0</v>
      </c>
      <c r="M5" s="58"/>
      <c r="N5" s="58"/>
      <c r="O5" s="58"/>
    </row>
    <row r="6" spans="2:17" ht="28.5" customHeight="1" thickBot="1" x14ac:dyDescent="0.25">
      <c r="B6" s="266">
        <f>G4-D6</f>
        <v>0</v>
      </c>
      <c r="C6" s="262">
        <f>SUM(I8:I38)/60</f>
        <v>0</v>
      </c>
      <c r="D6" s="263">
        <f>SUM(K8:K38)</f>
        <v>0</v>
      </c>
      <c r="E6" s="211">
        <f>February!E6+D6</f>
        <v>0</v>
      </c>
      <c r="F6" s="10"/>
      <c r="G6" s="10"/>
      <c r="I6" s="213">
        <f>August!B6-E6</f>
        <v>0</v>
      </c>
      <c r="J6" s="471" t="s">
        <v>90</v>
      </c>
      <c r="K6" s="472"/>
      <c r="L6" s="187">
        <f>'Hours Summary'!C19+'Hours Summary'!D19</f>
        <v>0</v>
      </c>
      <c r="M6" s="58"/>
      <c r="N6" s="58"/>
      <c r="O6" s="58"/>
    </row>
    <row r="7" spans="2:17" ht="89.25" customHeight="1" thickTop="1" x14ac:dyDescent="0.15">
      <c r="B7" s="56" t="s">
        <v>22</v>
      </c>
      <c r="C7" s="54" t="s">
        <v>45</v>
      </c>
      <c r="D7" s="113" t="s">
        <v>125</v>
      </c>
      <c r="E7" s="113" t="s">
        <v>116</v>
      </c>
      <c r="F7" s="54" t="s">
        <v>46</v>
      </c>
      <c r="G7" s="55" t="s">
        <v>52</v>
      </c>
      <c r="H7" s="57" t="s">
        <v>47</v>
      </c>
      <c r="I7" s="271" t="s">
        <v>114</v>
      </c>
      <c r="J7" s="270" t="s">
        <v>53</v>
      </c>
      <c r="K7" s="205" t="s">
        <v>54</v>
      </c>
      <c r="L7" s="58"/>
      <c r="M7" s="58"/>
      <c r="N7" s="58"/>
      <c r="O7" s="58"/>
      <c r="P7" s="153"/>
      <c r="Q7" s="153"/>
    </row>
    <row r="8" spans="2:17" ht="20" x14ac:dyDescent="0.15">
      <c r="B8" s="286">
        <v>43891</v>
      </c>
      <c r="C8" s="338"/>
      <c r="D8" s="338"/>
      <c r="E8" s="338"/>
      <c r="F8" s="338"/>
      <c r="G8" s="339"/>
      <c r="H8" s="340"/>
      <c r="I8" s="184">
        <f t="shared" ref="I8:I38" si="0">E8</f>
        <v>0</v>
      </c>
      <c r="J8" s="264">
        <f t="shared" ref="J8:J38" si="1">IFERROR(C8+D8+F8+H8,0)</f>
        <v>0</v>
      </c>
      <c r="K8" s="199">
        <f t="shared" ref="K8:K38" si="2">IFERROR(J8/60,0)</f>
        <v>0</v>
      </c>
      <c r="L8" s="153"/>
    </row>
    <row r="9" spans="2:17" ht="20" x14ac:dyDescent="0.15">
      <c r="B9" s="280">
        <v>43892</v>
      </c>
      <c r="C9" s="300"/>
      <c r="D9" s="300"/>
      <c r="E9" s="300"/>
      <c r="F9" s="300"/>
      <c r="G9" s="301"/>
      <c r="H9" s="302"/>
      <c r="I9" s="184">
        <f t="shared" si="0"/>
        <v>0</v>
      </c>
      <c r="J9" s="264">
        <f t="shared" si="1"/>
        <v>0</v>
      </c>
      <c r="K9" s="199">
        <f t="shared" si="2"/>
        <v>0</v>
      </c>
    </row>
    <row r="10" spans="2:17" ht="20" x14ac:dyDescent="0.15">
      <c r="B10" s="280">
        <v>43893</v>
      </c>
      <c r="C10" s="303"/>
      <c r="D10" s="303"/>
      <c r="E10" s="303"/>
      <c r="F10" s="300"/>
      <c r="G10" s="301"/>
      <c r="H10" s="302"/>
      <c r="I10" s="184">
        <f t="shared" si="0"/>
        <v>0</v>
      </c>
      <c r="J10" s="264">
        <f t="shared" si="1"/>
        <v>0</v>
      </c>
      <c r="K10" s="199">
        <f t="shared" si="2"/>
        <v>0</v>
      </c>
    </row>
    <row r="11" spans="2:17" ht="20" x14ac:dyDescent="0.15">
      <c r="B11" s="280">
        <v>43894</v>
      </c>
      <c r="C11" s="300"/>
      <c r="D11" s="300"/>
      <c r="E11" s="300"/>
      <c r="F11" s="300"/>
      <c r="G11" s="301"/>
      <c r="H11" s="302"/>
      <c r="I11" s="184">
        <f t="shared" si="0"/>
        <v>0</v>
      </c>
      <c r="J11" s="264">
        <f t="shared" si="1"/>
        <v>0</v>
      </c>
      <c r="K11" s="199">
        <f t="shared" si="2"/>
        <v>0</v>
      </c>
    </row>
    <row r="12" spans="2:17" ht="20" x14ac:dyDescent="0.15">
      <c r="B12" s="280">
        <v>43895</v>
      </c>
      <c r="C12" s="303"/>
      <c r="D12" s="303"/>
      <c r="E12" s="303"/>
      <c r="F12" s="300"/>
      <c r="G12" s="301"/>
      <c r="H12" s="302"/>
      <c r="I12" s="184">
        <f t="shared" si="0"/>
        <v>0</v>
      </c>
      <c r="J12" s="264">
        <f t="shared" si="1"/>
        <v>0</v>
      </c>
      <c r="K12" s="199">
        <f t="shared" si="2"/>
        <v>0</v>
      </c>
    </row>
    <row r="13" spans="2:17" ht="20" x14ac:dyDescent="0.15">
      <c r="B13" s="280">
        <v>43896</v>
      </c>
      <c r="C13" s="304"/>
      <c r="D13" s="304"/>
      <c r="E13" s="304"/>
      <c r="F13" s="304"/>
      <c r="G13" s="301"/>
      <c r="H13" s="302"/>
      <c r="I13" s="184">
        <f t="shared" si="0"/>
        <v>0</v>
      </c>
      <c r="J13" s="264">
        <f t="shared" si="1"/>
        <v>0</v>
      </c>
      <c r="K13" s="199">
        <f t="shared" si="2"/>
        <v>0</v>
      </c>
    </row>
    <row r="14" spans="2:17" ht="20" x14ac:dyDescent="0.15">
      <c r="B14" s="286">
        <v>43897</v>
      </c>
      <c r="C14" s="338"/>
      <c r="D14" s="338"/>
      <c r="E14" s="338"/>
      <c r="F14" s="338"/>
      <c r="G14" s="339"/>
      <c r="H14" s="340"/>
      <c r="I14" s="184">
        <f t="shared" si="0"/>
        <v>0</v>
      </c>
      <c r="J14" s="264">
        <f t="shared" si="1"/>
        <v>0</v>
      </c>
      <c r="K14" s="199">
        <f t="shared" si="2"/>
        <v>0</v>
      </c>
    </row>
    <row r="15" spans="2:17" ht="20" x14ac:dyDescent="0.15">
      <c r="B15" s="286">
        <v>43898</v>
      </c>
      <c r="C15" s="338"/>
      <c r="D15" s="338"/>
      <c r="E15" s="338"/>
      <c r="F15" s="338"/>
      <c r="G15" s="339"/>
      <c r="H15" s="340"/>
      <c r="I15" s="184">
        <f t="shared" si="0"/>
        <v>0</v>
      </c>
      <c r="J15" s="264">
        <f t="shared" si="1"/>
        <v>0</v>
      </c>
      <c r="K15" s="199">
        <f t="shared" si="2"/>
        <v>0</v>
      </c>
    </row>
    <row r="16" spans="2:17" ht="20" x14ac:dyDescent="0.15">
      <c r="B16" s="280">
        <v>43899</v>
      </c>
      <c r="C16" s="300"/>
      <c r="D16" s="300"/>
      <c r="E16" s="300"/>
      <c r="F16" s="300"/>
      <c r="G16" s="301"/>
      <c r="H16" s="302"/>
      <c r="I16" s="184">
        <f t="shared" si="0"/>
        <v>0</v>
      </c>
      <c r="J16" s="264">
        <f t="shared" si="1"/>
        <v>0</v>
      </c>
      <c r="K16" s="199">
        <f t="shared" si="2"/>
        <v>0</v>
      </c>
    </row>
    <row r="17" spans="2:11" ht="20" x14ac:dyDescent="0.15">
      <c r="B17" s="280">
        <v>43900</v>
      </c>
      <c r="C17" s="303"/>
      <c r="D17" s="303"/>
      <c r="E17" s="303"/>
      <c r="F17" s="300"/>
      <c r="G17" s="301"/>
      <c r="H17" s="302"/>
      <c r="I17" s="184">
        <f t="shared" si="0"/>
        <v>0</v>
      </c>
      <c r="J17" s="264">
        <f t="shared" si="1"/>
        <v>0</v>
      </c>
      <c r="K17" s="199">
        <f t="shared" si="2"/>
        <v>0</v>
      </c>
    </row>
    <row r="18" spans="2:11" ht="20" x14ac:dyDescent="0.15">
      <c r="B18" s="280">
        <v>43901</v>
      </c>
      <c r="C18" s="300"/>
      <c r="D18" s="300"/>
      <c r="E18" s="300"/>
      <c r="F18" s="300"/>
      <c r="G18" s="301"/>
      <c r="H18" s="302"/>
      <c r="I18" s="184">
        <f t="shared" si="0"/>
        <v>0</v>
      </c>
      <c r="J18" s="264">
        <f t="shared" si="1"/>
        <v>0</v>
      </c>
      <c r="K18" s="199">
        <f t="shared" si="2"/>
        <v>0</v>
      </c>
    </row>
    <row r="19" spans="2:11" ht="20" x14ac:dyDescent="0.15">
      <c r="B19" s="280">
        <v>43902</v>
      </c>
      <c r="C19" s="304"/>
      <c r="D19" s="304"/>
      <c r="E19" s="304"/>
      <c r="F19" s="304"/>
      <c r="G19" s="301" t="s">
        <v>0</v>
      </c>
      <c r="H19" s="302"/>
      <c r="I19" s="184">
        <f t="shared" si="0"/>
        <v>0</v>
      </c>
      <c r="J19" s="264">
        <f t="shared" si="1"/>
        <v>0</v>
      </c>
      <c r="K19" s="199">
        <f t="shared" si="2"/>
        <v>0</v>
      </c>
    </row>
    <row r="20" spans="2:11" ht="20" x14ac:dyDescent="0.15">
      <c r="B20" s="280">
        <v>43903</v>
      </c>
      <c r="C20" s="304"/>
      <c r="D20" s="304"/>
      <c r="E20" s="304"/>
      <c r="F20" s="304"/>
      <c r="G20" s="301"/>
      <c r="H20" s="302"/>
      <c r="I20" s="184">
        <f t="shared" si="0"/>
        <v>0</v>
      </c>
      <c r="J20" s="264">
        <f t="shared" si="1"/>
        <v>0</v>
      </c>
      <c r="K20" s="199">
        <f t="shared" si="2"/>
        <v>0</v>
      </c>
    </row>
    <row r="21" spans="2:11" ht="20" x14ac:dyDescent="0.15">
      <c r="B21" s="286">
        <v>43904</v>
      </c>
      <c r="C21" s="338"/>
      <c r="D21" s="338"/>
      <c r="E21" s="338"/>
      <c r="F21" s="338"/>
      <c r="G21" s="339"/>
      <c r="H21" s="340"/>
      <c r="I21" s="184">
        <f t="shared" si="0"/>
        <v>0</v>
      </c>
      <c r="J21" s="264">
        <f t="shared" si="1"/>
        <v>0</v>
      </c>
      <c r="K21" s="199">
        <f t="shared" si="2"/>
        <v>0</v>
      </c>
    </row>
    <row r="22" spans="2:11" ht="20" x14ac:dyDescent="0.15">
      <c r="B22" s="286">
        <v>43905</v>
      </c>
      <c r="C22" s="338"/>
      <c r="D22" s="338"/>
      <c r="E22" s="338"/>
      <c r="F22" s="338"/>
      <c r="G22" s="339"/>
      <c r="H22" s="340"/>
      <c r="I22" s="184">
        <f t="shared" si="0"/>
        <v>0</v>
      </c>
      <c r="J22" s="264">
        <f t="shared" si="1"/>
        <v>0</v>
      </c>
      <c r="K22" s="199">
        <f t="shared" si="2"/>
        <v>0</v>
      </c>
    </row>
    <row r="23" spans="2:11" ht="20" x14ac:dyDescent="0.15">
      <c r="B23" s="280">
        <v>43906</v>
      </c>
      <c r="C23" s="300"/>
      <c r="D23" s="300"/>
      <c r="E23" s="300"/>
      <c r="F23" s="300"/>
      <c r="G23" s="301"/>
      <c r="H23" s="302"/>
      <c r="I23" s="184">
        <f t="shared" si="0"/>
        <v>0</v>
      </c>
      <c r="J23" s="264">
        <f t="shared" si="1"/>
        <v>0</v>
      </c>
      <c r="K23" s="199">
        <f t="shared" si="2"/>
        <v>0</v>
      </c>
    </row>
    <row r="24" spans="2:11" ht="20" x14ac:dyDescent="0.15">
      <c r="B24" s="280">
        <v>43907</v>
      </c>
      <c r="C24" s="303"/>
      <c r="D24" s="303"/>
      <c r="E24" s="303"/>
      <c r="F24" s="300"/>
      <c r="G24" s="301"/>
      <c r="H24" s="302"/>
      <c r="I24" s="184">
        <f t="shared" si="0"/>
        <v>0</v>
      </c>
      <c r="J24" s="264">
        <f t="shared" si="1"/>
        <v>0</v>
      </c>
      <c r="K24" s="199">
        <f t="shared" si="2"/>
        <v>0</v>
      </c>
    </row>
    <row r="25" spans="2:11" ht="20" x14ac:dyDescent="0.15">
      <c r="B25" s="280">
        <v>43908</v>
      </c>
      <c r="C25" s="300"/>
      <c r="D25" s="300"/>
      <c r="E25" s="300"/>
      <c r="F25" s="300"/>
      <c r="G25" s="301"/>
      <c r="H25" s="302"/>
      <c r="I25" s="184">
        <f t="shared" si="0"/>
        <v>0</v>
      </c>
      <c r="J25" s="264">
        <f t="shared" si="1"/>
        <v>0</v>
      </c>
      <c r="K25" s="199">
        <f t="shared" si="2"/>
        <v>0</v>
      </c>
    </row>
    <row r="26" spans="2:11" ht="20" x14ac:dyDescent="0.15">
      <c r="B26" s="280">
        <v>43909</v>
      </c>
      <c r="C26" s="304"/>
      <c r="D26" s="304"/>
      <c r="E26" s="304"/>
      <c r="F26" s="304"/>
      <c r="G26" s="301"/>
      <c r="H26" s="302"/>
      <c r="I26" s="184">
        <f t="shared" si="0"/>
        <v>0</v>
      </c>
      <c r="J26" s="264">
        <f t="shared" si="1"/>
        <v>0</v>
      </c>
      <c r="K26" s="199">
        <f t="shared" si="2"/>
        <v>0</v>
      </c>
    </row>
    <row r="27" spans="2:11" ht="20" x14ac:dyDescent="0.15">
      <c r="B27" s="280">
        <v>43910</v>
      </c>
      <c r="C27" s="304"/>
      <c r="D27" s="304"/>
      <c r="E27" s="304"/>
      <c r="F27" s="304"/>
      <c r="G27" s="301"/>
      <c r="H27" s="302"/>
      <c r="I27" s="184">
        <f t="shared" si="0"/>
        <v>0</v>
      </c>
      <c r="J27" s="264">
        <f t="shared" si="1"/>
        <v>0</v>
      </c>
      <c r="K27" s="199">
        <f t="shared" si="2"/>
        <v>0</v>
      </c>
    </row>
    <row r="28" spans="2:11" ht="20" x14ac:dyDescent="0.15">
      <c r="B28" s="286">
        <v>43911</v>
      </c>
      <c r="C28" s="338"/>
      <c r="D28" s="338"/>
      <c r="E28" s="338"/>
      <c r="F28" s="338"/>
      <c r="G28" s="339"/>
      <c r="H28" s="340"/>
      <c r="I28" s="184">
        <f t="shared" si="0"/>
        <v>0</v>
      </c>
      <c r="J28" s="264">
        <f t="shared" si="1"/>
        <v>0</v>
      </c>
      <c r="K28" s="199">
        <f t="shared" si="2"/>
        <v>0</v>
      </c>
    </row>
    <row r="29" spans="2:11" ht="20" x14ac:dyDescent="0.15">
      <c r="B29" s="286">
        <v>43912</v>
      </c>
      <c r="C29" s="338"/>
      <c r="D29" s="338"/>
      <c r="E29" s="338"/>
      <c r="F29" s="338"/>
      <c r="G29" s="339"/>
      <c r="H29" s="340"/>
      <c r="I29" s="184">
        <f t="shared" si="0"/>
        <v>0</v>
      </c>
      <c r="J29" s="264">
        <f t="shared" si="1"/>
        <v>0</v>
      </c>
      <c r="K29" s="199">
        <f t="shared" si="2"/>
        <v>0</v>
      </c>
    </row>
    <row r="30" spans="2:11" ht="20" x14ac:dyDescent="0.15">
      <c r="B30" s="280">
        <v>43913</v>
      </c>
      <c r="C30" s="300"/>
      <c r="D30" s="300"/>
      <c r="E30" s="300"/>
      <c r="F30" s="300"/>
      <c r="G30" s="301"/>
      <c r="H30" s="302"/>
      <c r="I30" s="184">
        <f t="shared" si="0"/>
        <v>0</v>
      </c>
      <c r="J30" s="264">
        <f t="shared" si="1"/>
        <v>0</v>
      </c>
      <c r="K30" s="199">
        <f t="shared" si="2"/>
        <v>0</v>
      </c>
    </row>
    <row r="31" spans="2:11" ht="20" x14ac:dyDescent="0.15">
      <c r="B31" s="280">
        <v>43914</v>
      </c>
      <c r="C31" s="303"/>
      <c r="D31" s="303"/>
      <c r="E31" s="303"/>
      <c r="F31" s="300"/>
      <c r="G31" s="301"/>
      <c r="H31" s="302"/>
      <c r="I31" s="184">
        <f t="shared" si="0"/>
        <v>0</v>
      </c>
      <c r="J31" s="264">
        <f t="shared" si="1"/>
        <v>0</v>
      </c>
      <c r="K31" s="199">
        <f t="shared" si="2"/>
        <v>0</v>
      </c>
    </row>
    <row r="32" spans="2:11" ht="20" x14ac:dyDescent="0.15">
      <c r="B32" s="280">
        <v>43915</v>
      </c>
      <c r="C32" s="300"/>
      <c r="D32" s="300"/>
      <c r="E32" s="300"/>
      <c r="F32" s="300"/>
      <c r="G32" s="301"/>
      <c r="H32" s="302"/>
      <c r="I32" s="184">
        <f t="shared" si="0"/>
        <v>0</v>
      </c>
      <c r="J32" s="264">
        <f t="shared" si="1"/>
        <v>0</v>
      </c>
      <c r="K32" s="199">
        <f t="shared" si="2"/>
        <v>0</v>
      </c>
    </row>
    <row r="33" spans="2:11" ht="20" x14ac:dyDescent="0.15">
      <c r="B33" s="280">
        <v>43916</v>
      </c>
      <c r="C33" s="304"/>
      <c r="D33" s="304"/>
      <c r="E33" s="304"/>
      <c r="F33" s="304"/>
      <c r="G33" s="301"/>
      <c r="H33" s="302"/>
      <c r="I33" s="184">
        <f t="shared" si="0"/>
        <v>0</v>
      </c>
      <c r="J33" s="264">
        <f t="shared" si="1"/>
        <v>0</v>
      </c>
      <c r="K33" s="199">
        <f t="shared" si="2"/>
        <v>0</v>
      </c>
    </row>
    <row r="34" spans="2:11" ht="20" x14ac:dyDescent="0.15">
      <c r="B34" s="280">
        <v>43917</v>
      </c>
      <c r="C34" s="304"/>
      <c r="D34" s="304"/>
      <c r="E34" s="304"/>
      <c r="F34" s="304"/>
      <c r="G34" s="301"/>
      <c r="H34" s="302"/>
      <c r="I34" s="184">
        <f t="shared" si="0"/>
        <v>0</v>
      </c>
      <c r="J34" s="264">
        <f t="shared" si="1"/>
        <v>0</v>
      </c>
      <c r="K34" s="199">
        <f t="shared" si="2"/>
        <v>0</v>
      </c>
    </row>
    <row r="35" spans="2:11" ht="20" x14ac:dyDescent="0.15">
      <c r="B35" s="286">
        <v>43918</v>
      </c>
      <c r="C35" s="338"/>
      <c r="D35" s="338"/>
      <c r="E35" s="338"/>
      <c r="F35" s="338"/>
      <c r="G35" s="339"/>
      <c r="H35" s="340"/>
      <c r="I35" s="196">
        <f t="shared" si="0"/>
        <v>0</v>
      </c>
      <c r="J35" s="264">
        <f t="shared" si="1"/>
        <v>0</v>
      </c>
      <c r="K35" s="199">
        <f t="shared" si="2"/>
        <v>0</v>
      </c>
    </row>
    <row r="36" spans="2:11" ht="20" x14ac:dyDescent="0.15">
      <c r="B36" s="286">
        <v>43919</v>
      </c>
      <c r="C36" s="338"/>
      <c r="D36" s="338"/>
      <c r="E36" s="338"/>
      <c r="F36" s="338"/>
      <c r="G36" s="339"/>
      <c r="H36" s="340"/>
      <c r="I36" s="196">
        <f t="shared" si="0"/>
        <v>0</v>
      </c>
      <c r="J36" s="264">
        <f t="shared" si="1"/>
        <v>0</v>
      </c>
      <c r="K36" s="199">
        <f t="shared" si="2"/>
        <v>0</v>
      </c>
    </row>
    <row r="37" spans="2:11" ht="20" x14ac:dyDescent="0.15">
      <c r="B37" s="280">
        <v>43920</v>
      </c>
      <c r="C37" s="341"/>
      <c r="D37" s="341"/>
      <c r="E37" s="341"/>
      <c r="F37" s="341"/>
      <c r="G37" s="342"/>
      <c r="H37" s="343"/>
      <c r="I37" s="196">
        <f t="shared" si="0"/>
        <v>0</v>
      </c>
      <c r="J37" s="264">
        <f t="shared" si="1"/>
        <v>0</v>
      </c>
      <c r="K37" s="203">
        <f t="shared" si="2"/>
        <v>0</v>
      </c>
    </row>
    <row r="38" spans="2:11" ht="21" thickBot="1" x14ac:dyDescent="0.2">
      <c r="B38" s="314">
        <v>43921</v>
      </c>
      <c r="C38" s="334"/>
      <c r="D38" s="334"/>
      <c r="E38" s="334"/>
      <c r="F38" s="334"/>
      <c r="G38" s="316"/>
      <c r="H38" s="317"/>
      <c r="I38" s="198">
        <f t="shared" si="0"/>
        <v>0</v>
      </c>
      <c r="J38" s="265">
        <f t="shared" si="1"/>
        <v>0</v>
      </c>
      <c r="K38" s="202">
        <f t="shared" si="2"/>
        <v>0</v>
      </c>
    </row>
    <row r="39" spans="2:11" ht="20.25" customHeight="1" thickTop="1" x14ac:dyDescent="0.15"/>
  </sheetData>
  <sheetProtection formatColumns="0"/>
  <mergeCells count="11">
    <mergeCell ref="J5:K5"/>
    <mergeCell ref="J6:K6"/>
    <mergeCell ref="H2:H3"/>
    <mergeCell ref="I2:I3"/>
    <mergeCell ref="I4:I5"/>
    <mergeCell ref="B1:I1"/>
    <mergeCell ref="J1:K1"/>
    <mergeCell ref="J2:K2"/>
    <mergeCell ref="J3:K3"/>
    <mergeCell ref="J4:K4"/>
    <mergeCell ref="C3:E3"/>
  </mergeCells>
  <dataValidations count="19">
    <dataValidation allowBlank="1" showErrorMessage="1" sqref="A2:A1048576 F5:G6 I2 M5:N7 I35:I38 F2:G3 M10:Q37 N1:N2 B39:XFD1048576 P7:Q9 J38:Q38 P1:XFD6 R7:XFD38 B8:F38 J8:L37 H30:H32 F38:H38 H16:H18 H23:H25 H9:H12 O1:O7 L1:L6" xr:uid="{00000000-0002-0000-1800-000000000000}"/>
    <dataValidation allowBlank="1" showInputMessage="1" showErrorMessage="1" prompt="Use this worksheet to track hours worked in a work week. Enter Date and Times in TimeSheet table. Total Hours, Regular Hours and Overtime Hours are automatically calculated" sqref="A1" xr:uid="{00000000-0002-0000-1800-000001000000}"/>
    <dataValidation allowBlank="1" showInputMessage="1" showErrorMessage="1" prompt="Enter Teacher and School details in cells below" sqref="B1" xr:uid="{00000000-0002-0000-1800-000002000000}"/>
    <dataValidation allowBlank="1" showInputMessage="1" showErrorMessage="1" prompt="Enter Teacher Name and FTE in cells to the right" sqref="B2" xr:uid="{00000000-0002-0000-1800-000003000000}"/>
    <dataValidation allowBlank="1" showInputMessage="1" showErrorMessage="1" prompt="Enter Teacher Name in this cell" sqref="C2" xr:uid="{00000000-0002-0000-1800-000004000000}"/>
    <dataValidation allowBlank="1" showInputMessage="1" showErrorMessage="1" prompt="Enter Teacher's FTE in this cell" sqref="D2" xr:uid="{00000000-0002-0000-1800-000005000000}"/>
    <dataValidation allowBlank="1" showInputMessage="1" showErrorMessage="1" prompt="Enter School Name in cell to the right" sqref="B3" xr:uid="{00000000-0002-0000-1800-000006000000}"/>
    <dataValidation allowBlank="1" showInputMessage="1" showErrorMessage="1" prompt="Enter School Name in this cell" sqref="C3" xr:uid="{00000000-0002-0000-1800-000007000000}"/>
    <dataValidation allowBlank="1" showInputMessage="1" showErrorMessage="1" prompt="Enter Total Assignable Hours in cell below" sqref="B5" xr:uid="{00000000-0002-0000-1800-000008000000}"/>
    <dataValidation allowBlank="1" showInputMessage="1" showErrorMessage="1" prompt="Total Assignable Hours Worked are automatically calculated in cell below" sqref="D5" xr:uid="{00000000-0002-0000-1800-000009000000}"/>
    <dataValidation allowBlank="1" showInputMessage="1" showErrorMessage="1" prompt="Regular Hours are automatically calculated in cell below" sqref="C5" xr:uid="{00000000-0002-0000-1800-00000A000000}"/>
    <dataValidation allowBlank="1" showInputMessage="1" showErrorMessage="1" prompt="Enter Total Work Week Hours in this cell" sqref="B6" xr:uid="{00000000-0002-0000-1800-00000B000000}"/>
    <dataValidation allowBlank="1" showInputMessage="1" showErrorMessage="1" prompt="Total Hours Worked are automatically calculated in this cell" sqref="C6:D6" xr:uid="{00000000-0002-0000-1800-00000C000000}"/>
    <dataValidation allowBlank="1" showInputMessage="1" showErrorMessage="1" prompt="Enter Date in this column under this heading. Use heading filters to find specific entries" sqref="B7" xr:uid="{00000000-0002-0000-1800-00000D000000}"/>
    <dataValidation allowBlank="1" showInputMessage="1" showErrorMessage="1" prompt="Enter Assigned Time After School in this column under this heading." sqref="H7 I8:I34" xr:uid="{00000000-0002-0000-1800-00000E000000}"/>
    <dataValidation allowBlank="1" showInputMessage="1" showErrorMessage="1" prompt="Assigned Hours Worked are automatically calculated in this column under this heading." sqref="J7:K7" xr:uid="{00000000-0002-0000-1800-00000F000000}"/>
    <dataValidation allowBlank="1" showInputMessage="1" showErrorMessage="1" prompt="Total Assignable Hours Worked to date automatically calculated in this cell." sqref="E6 I6" xr:uid="{00000000-0002-0000-1800-000010000000}"/>
    <dataValidation allowBlank="1" showInputMessage="1" showErrorMessage="1" prompt="Total Assignable Hours Worked to date are automatically calculated in cell below" sqref="I4 E5" xr:uid="{00000000-0002-0000-1800-000011000000}"/>
    <dataValidation allowBlank="1" showInputMessage="1" showErrorMessage="1" prompt="adsfa" sqref="H2" xr:uid="{00000000-0002-0000-1800-000012000000}"/>
  </dataValidations>
  <hyperlinks>
    <hyperlink ref="I2" location="Summary!A1" display="Summary!A1" xr:uid="{00000000-0004-0000-1800-000000000000}"/>
    <hyperlink ref="I2:I3" location="'Hours Summary'!A1" display="Return to Main" xr:uid="{00000000-0004-0000-1800-000001000000}"/>
    <hyperlink ref="J2" location="'Mon-Day 1-S1'!Print_Titles" display="MON | Day 1 - Sem 1" xr:uid="{00000000-0004-0000-1800-000002000000}"/>
    <hyperlink ref="J3" location="'Tue-Day 2-S1'!Print_Titles" display="TUE | Day 2 - Sem 1" xr:uid="{00000000-0004-0000-1800-000003000000}"/>
    <hyperlink ref="J4" location="'Wed-Day 3-S1'!Print_Titles" display="WED | Day 3 - Sem 1" xr:uid="{00000000-0004-0000-1800-000004000000}"/>
    <hyperlink ref="J5" location="'Thu-Day 4-S1'!Print_Titles" display="THU | Day 4 - Sem 1" xr:uid="{00000000-0004-0000-1800-000005000000}"/>
    <hyperlink ref="J6" location="'Fri-Day 5-S1'!Print_Titles" display="FRI | Day 5 - Sem 1" xr:uid="{00000000-0004-0000-1800-000006000000}"/>
    <hyperlink ref="M2" location="'Day 6-S2'!A1" display="Day 6 - Sem 1" xr:uid="{00000000-0004-0000-1800-000007000000}"/>
    <hyperlink ref="M3" location="'Early Out 1-S2'!A1" display="Early Out 1 - Sem 1" xr:uid="{00000000-0004-0000-1800-000008000000}"/>
    <hyperlink ref="M4" location="'Early Out 2-S2'!A1" display="Early Out 2 - Sem 1" xr:uid="{00000000-0004-0000-1800-000009000000}"/>
    <hyperlink ref="J2:K2" location="'Mon-Day 1-S2'!A1" display="MON | Day 1 - Sem 1" xr:uid="{00000000-0004-0000-1800-00000A000000}"/>
    <hyperlink ref="J3:K3" location="'Tue-Day 2-S2'!A1" display="TUE | Day 2 - Sem 1" xr:uid="{00000000-0004-0000-1800-00000B000000}"/>
    <hyperlink ref="J4:K4" location="'Wed-Day 3-S2'!A1" display="WED | Day 3 - Sem 1" xr:uid="{00000000-0004-0000-1800-00000C000000}"/>
    <hyperlink ref="J5:K5" location="'Thu-Day 4-S2'!A1" display="THU | Day 4 - Sem 1" xr:uid="{00000000-0004-0000-1800-00000D000000}"/>
    <hyperlink ref="J6:K6" location="'Fri-Day 5-S2'!A1" display="FRI | Day 5 - Sem 1" xr:uid="{00000000-0004-0000-1800-00000E000000}"/>
  </hyperlinks>
  <printOptions horizontalCentered="1"/>
  <pageMargins left="0.25" right="0.25" top="0.75" bottom="0.75" header="0.3" footer="0.3"/>
  <pageSetup scale="88" fitToHeight="0" orientation="landscape" r:id="rId1"/>
  <headerFooter differentFirst="1">
    <oddFooter>Page &amp;P of &amp;N</oddFooter>
  </headerFooter>
  <drawing r:id="rId2"/>
  <legacyDrawing r:id="rId3"/>
  <tableParts count="1">
    <tablePart r:id="rId4"/>
  </tableParts>
  <extLst>
    <ext xmlns:x14="http://schemas.microsoft.com/office/spreadsheetml/2009/9/main" uri="{78C0D931-6437-407d-A8EE-F0AAD7539E65}">
      <x14:conditionalFormattings>
        <x14:conditionalFormatting xmlns:xm="http://schemas.microsoft.com/office/excel/2006/main">
          <x14:cfRule type="colorScale" priority="1" id="{026FF89F-DA70-1244-97E3-8FF8233D0E99}">
            <x14:colorScale>
              <x14:cfvo type="formula">
                <xm:f>August!$B$6*0.5</xm:f>
              </x14:cfvo>
              <x14:cfvo type="formula">
                <xm:f>August!$B$6*0.67</xm:f>
              </x14:cfvo>
              <x14:cfvo type="formula">
                <xm:f>August!$B$6*0.83</xm:f>
              </x14:cfvo>
              <x14:color rgb="FF00B050"/>
              <x14:color rgb="FFFFEB84"/>
              <x14:color rgb="FFFF0000"/>
            </x14:colorScale>
          </x14:cfRule>
          <xm:sqref>E6</xm:sqref>
        </x14:conditionalFormatting>
      </x14:conditionalFormatting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tabColor theme="4"/>
    <pageSetUpPr fitToPage="1"/>
  </sheetPr>
  <dimension ref="B1:Q38"/>
  <sheetViews>
    <sheetView showGridLines="0" zoomScale="75" zoomScaleNormal="75" workbookViewId="0">
      <pane xSplit="14" ySplit="7" topLeftCell="O8" activePane="bottomRight" state="frozen"/>
      <selection activeCell="E6" sqref="B6:E6"/>
      <selection pane="topRight" activeCell="E6" sqref="B6:E6"/>
      <selection pane="bottomLeft" activeCell="E6" sqref="B6:E6"/>
      <selection pane="bottomRight" activeCell="D2" sqref="D2"/>
    </sheetView>
  </sheetViews>
  <sheetFormatPr baseColWidth="10" defaultColWidth="9" defaultRowHeight="20.25" customHeight="1" x14ac:dyDescent="0.15"/>
  <cols>
    <col min="1" max="1" width="0.83203125" style="9" customWidth="1"/>
    <col min="2" max="2" width="21.1640625" style="9" customWidth="1"/>
    <col min="3" max="3" width="14.1640625" style="9" customWidth="1"/>
    <col min="4" max="4" width="20.1640625" style="9" customWidth="1"/>
    <col min="5" max="5" width="17.1640625" style="9" customWidth="1"/>
    <col min="6" max="6" width="16.1640625" style="9" customWidth="1"/>
    <col min="7" max="7" width="12.5" style="9" customWidth="1"/>
    <col min="8" max="8" width="15.83203125" style="9" customWidth="1"/>
    <col min="9" max="9" width="17" style="15" customWidth="1"/>
    <col min="10" max="10" width="12.1640625" style="9" customWidth="1"/>
    <col min="11" max="11" width="23.1640625" style="9" customWidth="1"/>
    <col min="12" max="12" width="10" style="9" customWidth="1"/>
    <col min="13" max="13" width="14.83203125" style="9" customWidth="1"/>
    <col min="14" max="14" width="9.83203125" style="9" customWidth="1"/>
    <col min="15" max="15" width="1.83203125" style="9" customWidth="1"/>
    <col min="16" max="16384" width="9" style="9"/>
  </cols>
  <sheetData>
    <row r="1" spans="2:17" ht="35.25" customHeight="1" thickTop="1" thickBot="1" x14ac:dyDescent="0.35">
      <c r="B1" s="486" t="s">
        <v>67</v>
      </c>
      <c r="C1" s="486"/>
      <c r="D1" s="486"/>
      <c r="E1" s="486"/>
      <c r="F1" s="486"/>
      <c r="G1" s="486"/>
      <c r="H1" s="486"/>
      <c r="I1" s="487"/>
      <c r="J1" s="459" t="s">
        <v>19</v>
      </c>
      <c r="K1" s="460"/>
      <c r="L1" s="163" t="s">
        <v>16</v>
      </c>
      <c r="M1" s="162" t="s">
        <v>19</v>
      </c>
      <c r="N1" s="163" t="s">
        <v>16</v>
      </c>
      <c r="O1" s="58"/>
    </row>
    <row r="2" spans="2:17" ht="46.5" customHeight="1" thickBot="1" x14ac:dyDescent="0.2">
      <c r="B2" s="122" t="s">
        <v>25</v>
      </c>
      <c r="C2" s="278" t="str">
        <f>August!C2</f>
        <v>Type Teacher Name</v>
      </c>
      <c r="D2" s="359" t="str">
        <f>'Hours Summary'!G1</f>
        <v>Type FTE Here</v>
      </c>
      <c r="E2" s="279" t="s">
        <v>24</v>
      </c>
      <c r="F2" s="42" t="s">
        <v>43</v>
      </c>
      <c r="G2" s="41">
        <f>'Hours Summary'!G7</f>
        <v>0</v>
      </c>
      <c r="H2" s="475" t="s">
        <v>110</v>
      </c>
      <c r="I2" s="488" t="s">
        <v>20</v>
      </c>
      <c r="J2" s="461" t="s">
        <v>86</v>
      </c>
      <c r="K2" s="462"/>
      <c r="L2" s="154">
        <f>'Hours Summary'!C15+'Hours Summary'!D15</f>
        <v>0</v>
      </c>
      <c r="M2" s="185" t="s">
        <v>91</v>
      </c>
      <c r="N2" s="186">
        <f>'Hours Summary'!C20+'Hours Summary'!D20</f>
        <v>0</v>
      </c>
      <c r="O2" s="58"/>
    </row>
    <row r="3" spans="2:17" ht="46.5" customHeight="1" thickBot="1" x14ac:dyDescent="0.2">
      <c r="B3" s="123" t="s">
        <v>23</v>
      </c>
      <c r="C3" s="467" t="str">
        <f>August!C3</f>
        <v>Type School Name</v>
      </c>
      <c r="D3" s="467"/>
      <c r="E3" s="468"/>
      <c r="F3" s="43" t="s">
        <v>44</v>
      </c>
      <c r="G3" s="109">
        <f>'Hours Summary'!G12</f>
        <v>0</v>
      </c>
      <c r="H3" s="476"/>
      <c r="I3" s="489"/>
      <c r="J3" s="463" t="s">
        <v>87</v>
      </c>
      <c r="K3" s="464"/>
      <c r="L3" s="155">
        <f>'Hours Summary'!C16+'Hours Summary'!D16</f>
        <v>0</v>
      </c>
      <c r="M3" s="160" t="s">
        <v>92</v>
      </c>
      <c r="N3" s="161">
        <f>'Hours Summary'!C21+'Hours Summary'!D21</f>
        <v>0</v>
      </c>
      <c r="O3" s="58"/>
    </row>
    <row r="4" spans="2:17" ht="78" customHeight="1" thickBot="1" x14ac:dyDescent="0.2">
      <c r="B4" s="110" t="s">
        <v>146</v>
      </c>
      <c r="C4" s="277" t="str">
        <f>'Hours Summary'!H3</f>
        <v>Typical Assign. FTE</v>
      </c>
      <c r="D4" s="110" t="s">
        <v>71</v>
      </c>
      <c r="E4" s="207">
        <f>IFERROR(D2*1200,0)</f>
        <v>0</v>
      </c>
      <c r="F4" s="110" t="s">
        <v>132</v>
      </c>
      <c r="G4" s="207">
        <f>March!B6</f>
        <v>0</v>
      </c>
      <c r="I4" s="490" t="s">
        <v>27</v>
      </c>
      <c r="J4" s="465" t="s">
        <v>88</v>
      </c>
      <c r="K4" s="466"/>
      <c r="L4" s="156">
        <f>'Hours Summary'!C17+'Hours Summary'!D17</f>
        <v>0</v>
      </c>
      <c r="M4" s="158" t="s">
        <v>93</v>
      </c>
      <c r="N4" s="159">
        <f>'Hours Summary'!C22+'Hours Summary'!D22</f>
        <v>0</v>
      </c>
      <c r="O4" s="58"/>
    </row>
    <row r="5" spans="2:17" ht="76.5" customHeight="1" thickBot="1" x14ac:dyDescent="0.25">
      <c r="B5" s="258" t="s">
        <v>131</v>
      </c>
      <c r="C5" s="259" t="s">
        <v>115</v>
      </c>
      <c r="D5" s="260" t="s">
        <v>128</v>
      </c>
      <c r="E5" s="206" t="s">
        <v>55</v>
      </c>
      <c r="F5" s="10"/>
      <c r="G5" s="10"/>
      <c r="I5" s="491"/>
      <c r="J5" s="469" t="s">
        <v>89</v>
      </c>
      <c r="K5" s="470"/>
      <c r="L5" s="157">
        <f>'Hours Summary'!C18+'Hours Summary'!D18</f>
        <v>0</v>
      </c>
      <c r="M5" s="58"/>
      <c r="N5" s="58"/>
      <c r="O5" s="58"/>
    </row>
    <row r="6" spans="2:17" ht="28.5" customHeight="1" thickBot="1" x14ac:dyDescent="0.25">
      <c r="B6" s="266">
        <f>G4-D6</f>
        <v>0</v>
      </c>
      <c r="C6" s="262">
        <f>SUM(I8:I37)/60</f>
        <v>0</v>
      </c>
      <c r="D6" s="263">
        <f>SUM(K8:K37)</f>
        <v>0</v>
      </c>
      <c r="E6" s="211">
        <f>March!E6+D6</f>
        <v>0</v>
      </c>
      <c r="F6" s="10"/>
      <c r="G6" s="10"/>
      <c r="I6" s="213">
        <f>August!B6-E6</f>
        <v>0</v>
      </c>
      <c r="J6" s="471" t="s">
        <v>90</v>
      </c>
      <c r="K6" s="472"/>
      <c r="L6" s="187">
        <f>'Hours Summary'!C19+'Hours Summary'!D19</f>
        <v>0</v>
      </c>
      <c r="M6" s="58"/>
      <c r="N6" s="58"/>
      <c r="O6" s="58"/>
    </row>
    <row r="7" spans="2:17" ht="89.25" customHeight="1" thickTop="1" x14ac:dyDescent="0.15">
      <c r="B7" s="56" t="s">
        <v>22</v>
      </c>
      <c r="C7" s="54" t="s">
        <v>45</v>
      </c>
      <c r="D7" s="113" t="s">
        <v>125</v>
      </c>
      <c r="E7" s="113" t="s">
        <v>116</v>
      </c>
      <c r="F7" s="54" t="s">
        <v>46</v>
      </c>
      <c r="G7" s="55" t="s">
        <v>52</v>
      </c>
      <c r="H7" s="57" t="s">
        <v>47</v>
      </c>
      <c r="I7" s="271" t="s">
        <v>114</v>
      </c>
      <c r="J7" s="270" t="s">
        <v>53</v>
      </c>
      <c r="K7" s="205" t="s">
        <v>54</v>
      </c>
      <c r="L7" s="58"/>
      <c r="M7" s="58"/>
      <c r="N7" s="58"/>
      <c r="O7" s="58"/>
      <c r="P7" s="153"/>
      <c r="Q7" s="153"/>
    </row>
    <row r="8" spans="2:17" ht="20" x14ac:dyDescent="0.15">
      <c r="B8" s="280">
        <v>43922</v>
      </c>
      <c r="C8" s="300"/>
      <c r="D8" s="300"/>
      <c r="E8" s="300"/>
      <c r="F8" s="300"/>
      <c r="G8" s="301"/>
      <c r="H8" s="302"/>
      <c r="I8" s="196">
        <f t="shared" ref="I8:I37" si="0">E8</f>
        <v>0</v>
      </c>
      <c r="J8" s="267">
        <f>IFERROR(C8+D8+F8+H8,0)</f>
        <v>0</v>
      </c>
      <c r="K8" s="199">
        <f t="shared" ref="K8:K37" si="1">IFERROR(J8/60,0)</f>
        <v>0</v>
      </c>
      <c r="L8" s="153"/>
    </row>
    <row r="9" spans="2:17" ht="20" x14ac:dyDescent="0.15">
      <c r="B9" s="280">
        <v>43923</v>
      </c>
      <c r="C9" s="300"/>
      <c r="D9" s="300"/>
      <c r="E9" s="300"/>
      <c r="F9" s="300"/>
      <c r="G9" s="301"/>
      <c r="H9" s="302"/>
      <c r="I9" s="196">
        <f t="shared" si="0"/>
        <v>0</v>
      </c>
      <c r="J9" s="267">
        <f t="shared" ref="J9:J36" si="2">IFERROR(C9+D9+F9+H9,0)</f>
        <v>0</v>
      </c>
      <c r="K9" s="199">
        <f t="shared" si="1"/>
        <v>0</v>
      </c>
    </row>
    <row r="10" spans="2:17" ht="20" x14ac:dyDescent="0.15">
      <c r="B10" s="280">
        <v>43924</v>
      </c>
      <c r="C10" s="300"/>
      <c r="D10" s="300"/>
      <c r="E10" s="300"/>
      <c r="F10" s="300"/>
      <c r="G10" s="308"/>
      <c r="H10" s="302"/>
      <c r="I10" s="196">
        <f t="shared" si="0"/>
        <v>0</v>
      </c>
      <c r="J10" s="267">
        <f t="shared" si="2"/>
        <v>0</v>
      </c>
      <c r="K10" s="199">
        <f t="shared" si="1"/>
        <v>0</v>
      </c>
    </row>
    <row r="11" spans="2:17" ht="20" x14ac:dyDescent="0.15">
      <c r="B11" s="286">
        <v>43925</v>
      </c>
      <c r="C11" s="309"/>
      <c r="D11" s="309"/>
      <c r="E11" s="309"/>
      <c r="F11" s="309"/>
      <c r="G11" s="299"/>
      <c r="H11" s="298"/>
      <c r="I11" s="196">
        <f t="shared" si="0"/>
        <v>0</v>
      </c>
      <c r="J11" s="267">
        <f t="shared" si="2"/>
        <v>0</v>
      </c>
      <c r="K11" s="199">
        <f t="shared" si="1"/>
        <v>0</v>
      </c>
    </row>
    <row r="12" spans="2:17" ht="20" x14ac:dyDescent="0.15">
      <c r="B12" s="286">
        <v>43926</v>
      </c>
      <c r="C12" s="309"/>
      <c r="D12" s="309"/>
      <c r="E12" s="309"/>
      <c r="F12" s="309"/>
      <c r="G12" s="299"/>
      <c r="H12" s="298"/>
      <c r="I12" s="196">
        <f t="shared" si="0"/>
        <v>0</v>
      </c>
      <c r="J12" s="267">
        <f t="shared" si="2"/>
        <v>0</v>
      </c>
      <c r="K12" s="199">
        <f t="shared" si="1"/>
        <v>0</v>
      </c>
    </row>
    <row r="13" spans="2:17" ht="20" x14ac:dyDescent="0.15">
      <c r="B13" s="280">
        <v>43927</v>
      </c>
      <c r="C13" s="300"/>
      <c r="D13" s="300"/>
      <c r="E13" s="300"/>
      <c r="F13" s="300"/>
      <c r="G13" s="301"/>
      <c r="H13" s="302"/>
      <c r="I13" s="196">
        <f t="shared" si="0"/>
        <v>0</v>
      </c>
      <c r="J13" s="267">
        <f t="shared" si="2"/>
        <v>0</v>
      </c>
      <c r="K13" s="199">
        <f t="shared" si="1"/>
        <v>0</v>
      </c>
    </row>
    <row r="14" spans="2:17" ht="20" x14ac:dyDescent="0.15">
      <c r="B14" s="280">
        <v>43928</v>
      </c>
      <c r="C14" s="300"/>
      <c r="D14" s="300"/>
      <c r="E14" s="300"/>
      <c r="F14" s="300"/>
      <c r="G14" s="301"/>
      <c r="H14" s="302"/>
      <c r="I14" s="196">
        <f t="shared" si="0"/>
        <v>0</v>
      </c>
      <c r="J14" s="267">
        <f t="shared" si="2"/>
        <v>0</v>
      </c>
      <c r="K14" s="199">
        <f t="shared" si="1"/>
        <v>0</v>
      </c>
    </row>
    <row r="15" spans="2:17" ht="20" x14ac:dyDescent="0.15">
      <c r="B15" s="280">
        <v>43929</v>
      </c>
      <c r="C15" s="300"/>
      <c r="D15" s="300"/>
      <c r="E15" s="300"/>
      <c r="F15" s="300"/>
      <c r="G15" s="301"/>
      <c r="H15" s="302"/>
      <c r="I15" s="196">
        <f t="shared" si="0"/>
        <v>0</v>
      </c>
      <c r="J15" s="267">
        <f t="shared" si="2"/>
        <v>0</v>
      </c>
      <c r="K15" s="199">
        <f t="shared" si="1"/>
        <v>0</v>
      </c>
    </row>
    <row r="16" spans="2:17" ht="20" x14ac:dyDescent="0.15">
      <c r="B16" s="280">
        <v>43930</v>
      </c>
      <c r="C16" s="305"/>
      <c r="D16" s="305"/>
      <c r="E16" s="305"/>
      <c r="F16" s="305"/>
      <c r="G16" s="308"/>
      <c r="H16" s="302"/>
      <c r="I16" s="196">
        <f t="shared" si="0"/>
        <v>0</v>
      </c>
      <c r="J16" s="267">
        <f t="shared" si="2"/>
        <v>0</v>
      </c>
      <c r="K16" s="199">
        <f t="shared" si="1"/>
        <v>0</v>
      </c>
    </row>
    <row r="17" spans="2:11" ht="29.25" customHeight="1" x14ac:dyDescent="0.15">
      <c r="B17" s="286">
        <v>43931</v>
      </c>
      <c r="C17" s="309"/>
      <c r="D17" s="309"/>
      <c r="E17" s="309"/>
      <c r="F17" s="309"/>
      <c r="G17" s="297" t="s">
        <v>148</v>
      </c>
      <c r="H17" s="298"/>
      <c r="I17" s="196">
        <f t="shared" si="0"/>
        <v>0</v>
      </c>
      <c r="J17" s="267">
        <f t="shared" si="2"/>
        <v>0</v>
      </c>
      <c r="K17" s="199">
        <f t="shared" si="1"/>
        <v>0</v>
      </c>
    </row>
    <row r="18" spans="2:11" ht="26.25" customHeight="1" x14ac:dyDescent="0.15">
      <c r="B18" s="286">
        <v>43932</v>
      </c>
      <c r="C18" s="309"/>
      <c r="D18" s="309"/>
      <c r="E18" s="309"/>
      <c r="F18" s="309"/>
      <c r="G18" s="299"/>
      <c r="H18" s="298"/>
      <c r="I18" s="196">
        <f t="shared" si="0"/>
        <v>0</v>
      </c>
      <c r="J18" s="267">
        <f t="shared" si="2"/>
        <v>0</v>
      </c>
      <c r="K18" s="199">
        <f t="shared" si="1"/>
        <v>0</v>
      </c>
    </row>
    <row r="19" spans="2:11" ht="20" x14ac:dyDescent="0.15">
      <c r="B19" s="286">
        <v>43933</v>
      </c>
      <c r="C19" s="309"/>
      <c r="D19" s="309"/>
      <c r="E19" s="309"/>
      <c r="F19" s="309"/>
      <c r="G19" s="299"/>
      <c r="H19" s="298"/>
      <c r="I19" s="196">
        <f t="shared" si="0"/>
        <v>0</v>
      </c>
      <c r="J19" s="267">
        <f t="shared" si="2"/>
        <v>0</v>
      </c>
      <c r="K19" s="199">
        <f t="shared" si="1"/>
        <v>0</v>
      </c>
    </row>
    <row r="20" spans="2:11" ht="28" x14ac:dyDescent="0.15">
      <c r="B20" s="286">
        <v>43934</v>
      </c>
      <c r="C20" s="296"/>
      <c r="D20" s="296"/>
      <c r="E20" s="296"/>
      <c r="F20" s="296"/>
      <c r="G20" s="299" t="s">
        <v>149</v>
      </c>
      <c r="H20" s="298"/>
      <c r="I20" s="196">
        <f t="shared" si="0"/>
        <v>0</v>
      </c>
      <c r="J20" s="267">
        <f t="shared" si="2"/>
        <v>0</v>
      </c>
      <c r="K20" s="199">
        <f t="shared" si="1"/>
        <v>0</v>
      </c>
    </row>
    <row r="21" spans="2:11" ht="20" x14ac:dyDescent="0.15">
      <c r="B21" s="280">
        <v>43935</v>
      </c>
      <c r="C21" s="300"/>
      <c r="D21" s="300"/>
      <c r="E21" s="300"/>
      <c r="F21" s="300"/>
      <c r="G21" s="301"/>
      <c r="H21" s="302"/>
      <c r="I21" s="196">
        <f t="shared" si="0"/>
        <v>0</v>
      </c>
      <c r="J21" s="267">
        <f t="shared" si="2"/>
        <v>0</v>
      </c>
      <c r="K21" s="199">
        <f t="shared" si="1"/>
        <v>0</v>
      </c>
    </row>
    <row r="22" spans="2:11" ht="20" x14ac:dyDescent="0.15">
      <c r="B22" s="280">
        <v>43936</v>
      </c>
      <c r="C22" s="300"/>
      <c r="D22" s="300"/>
      <c r="E22" s="300"/>
      <c r="F22" s="300"/>
      <c r="G22" s="301"/>
      <c r="H22" s="302"/>
      <c r="I22" s="196">
        <f t="shared" si="0"/>
        <v>0</v>
      </c>
      <c r="J22" s="267">
        <f t="shared" si="2"/>
        <v>0</v>
      </c>
      <c r="K22" s="199">
        <f t="shared" si="1"/>
        <v>0</v>
      </c>
    </row>
    <row r="23" spans="2:11" ht="20" x14ac:dyDescent="0.15">
      <c r="B23" s="280">
        <v>43937</v>
      </c>
      <c r="C23" s="305"/>
      <c r="D23" s="305"/>
      <c r="E23" s="305"/>
      <c r="F23" s="305"/>
      <c r="G23" s="308"/>
      <c r="H23" s="302"/>
      <c r="I23" s="196">
        <f t="shared" si="0"/>
        <v>0</v>
      </c>
      <c r="J23" s="267">
        <f t="shared" si="2"/>
        <v>0</v>
      </c>
      <c r="K23" s="199">
        <f t="shared" si="1"/>
        <v>0</v>
      </c>
    </row>
    <row r="24" spans="2:11" ht="20" x14ac:dyDescent="0.15">
      <c r="B24" s="280">
        <v>43938</v>
      </c>
      <c r="C24" s="305"/>
      <c r="D24" s="305"/>
      <c r="E24" s="305"/>
      <c r="F24" s="305"/>
      <c r="G24" s="308"/>
      <c r="H24" s="302"/>
      <c r="I24" s="196">
        <f t="shared" si="0"/>
        <v>0</v>
      </c>
      <c r="J24" s="267">
        <f t="shared" si="2"/>
        <v>0</v>
      </c>
      <c r="K24" s="199">
        <f t="shared" si="1"/>
        <v>0</v>
      </c>
    </row>
    <row r="25" spans="2:11" ht="20" x14ac:dyDescent="0.15">
      <c r="B25" s="286">
        <v>43939</v>
      </c>
      <c r="C25" s="309"/>
      <c r="D25" s="309"/>
      <c r="E25" s="309"/>
      <c r="F25" s="309"/>
      <c r="G25" s="299"/>
      <c r="H25" s="298"/>
      <c r="I25" s="196">
        <f t="shared" si="0"/>
        <v>0</v>
      </c>
      <c r="J25" s="267">
        <f t="shared" si="2"/>
        <v>0</v>
      </c>
      <c r="K25" s="199">
        <f t="shared" si="1"/>
        <v>0</v>
      </c>
    </row>
    <row r="26" spans="2:11" ht="20" x14ac:dyDescent="0.15">
      <c r="B26" s="286">
        <v>43940</v>
      </c>
      <c r="C26" s="309"/>
      <c r="D26" s="309"/>
      <c r="E26" s="309"/>
      <c r="F26" s="309"/>
      <c r="G26" s="299"/>
      <c r="H26" s="298"/>
      <c r="I26" s="196">
        <f t="shared" si="0"/>
        <v>0</v>
      </c>
      <c r="J26" s="267">
        <f t="shared" si="2"/>
        <v>0</v>
      </c>
      <c r="K26" s="199">
        <f t="shared" si="1"/>
        <v>0</v>
      </c>
    </row>
    <row r="27" spans="2:11" ht="20" x14ac:dyDescent="0.15">
      <c r="B27" s="280">
        <v>43941</v>
      </c>
      <c r="C27" s="300"/>
      <c r="D27" s="300"/>
      <c r="E27" s="300"/>
      <c r="F27" s="300"/>
      <c r="G27" s="301"/>
      <c r="H27" s="302"/>
      <c r="I27" s="196">
        <f t="shared" si="0"/>
        <v>0</v>
      </c>
      <c r="J27" s="267">
        <f t="shared" si="2"/>
        <v>0</v>
      </c>
      <c r="K27" s="199">
        <f t="shared" si="1"/>
        <v>0</v>
      </c>
    </row>
    <row r="28" spans="2:11" ht="20" x14ac:dyDescent="0.15">
      <c r="B28" s="280">
        <v>43942</v>
      </c>
      <c r="C28" s="300"/>
      <c r="D28" s="300"/>
      <c r="E28" s="300"/>
      <c r="F28" s="300"/>
      <c r="G28" s="301"/>
      <c r="H28" s="302"/>
      <c r="I28" s="196">
        <f t="shared" si="0"/>
        <v>0</v>
      </c>
      <c r="J28" s="267">
        <f t="shared" si="2"/>
        <v>0</v>
      </c>
      <c r="K28" s="199">
        <f t="shared" si="1"/>
        <v>0</v>
      </c>
    </row>
    <row r="29" spans="2:11" ht="20" x14ac:dyDescent="0.15">
      <c r="B29" s="280">
        <v>43943</v>
      </c>
      <c r="C29" s="300"/>
      <c r="D29" s="300"/>
      <c r="E29" s="300"/>
      <c r="F29" s="300"/>
      <c r="G29" s="301"/>
      <c r="H29" s="302"/>
      <c r="I29" s="196">
        <f t="shared" si="0"/>
        <v>0</v>
      </c>
      <c r="J29" s="267">
        <f t="shared" si="2"/>
        <v>0</v>
      </c>
      <c r="K29" s="199">
        <f t="shared" si="1"/>
        <v>0</v>
      </c>
    </row>
    <row r="30" spans="2:11" ht="20" x14ac:dyDescent="0.15">
      <c r="B30" s="280">
        <v>43944</v>
      </c>
      <c r="C30" s="305"/>
      <c r="D30" s="305"/>
      <c r="E30" s="305"/>
      <c r="F30" s="305"/>
      <c r="G30" s="308"/>
      <c r="H30" s="302"/>
      <c r="I30" s="196">
        <f t="shared" si="0"/>
        <v>0</v>
      </c>
      <c r="J30" s="267">
        <f t="shared" si="2"/>
        <v>0</v>
      </c>
      <c r="K30" s="199">
        <f t="shared" si="1"/>
        <v>0</v>
      </c>
    </row>
    <row r="31" spans="2:11" ht="20" x14ac:dyDescent="0.15">
      <c r="B31" s="280">
        <v>43945</v>
      </c>
      <c r="C31" s="305"/>
      <c r="D31" s="305"/>
      <c r="E31" s="305"/>
      <c r="F31" s="305"/>
      <c r="G31" s="308"/>
      <c r="H31" s="302"/>
      <c r="I31" s="196">
        <f t="shared" si="0"/>
        <v>0</v>
      </c>
      <c r="J31" s="267">
        <f t="shared" si="2"/>
        <v>0</v>
      </c>
      <c r="K31" s="199">
        <f t="shared" si="1"/>
        <v>0</v>
      </c>
    </row>
    <row r="32" spans="2:11" ht="20" x14ac:dyDescent="0.15">
      <c r="B32" s="286">
        <v>43946</v>
      </c>
      <c r="C32" s="309"/>
      <c r="D32" s="309"/>
      <c r="E32" s="309"/>
      <c r="F32" s="309"/>
      <c r="G32" s="299"/>
      <c r="H32" s="298"/>
      <c r="I32" s="196">
        <f t="shared" si="0"/>
        <v>0</v>
      </c>
      <c r="J32" s="267">
        <f t="shared" si="2"/>
        <v>0</v>
      </c>
      <c r="K32" s="199">
        <f t="shared" si="1"/>
        <v>0</v>
      </c>
    </row>
    <row r="33" spans="2:11" ht="20" x14ac:dyDescent="0.15">
      <c r="B33" s="286">
        <v>43947</v>
      </c>
      <c r="C33" s="309"/>
      <c r="D33" s="309"/>
      <c r="E33" s="309"/>
      <c r="F33" s="309"/>
      <c r="G33" s="299"/>
      <c r="H33" s="298"/>
      <c r="I33" s="196">
        <f t="shared" si="0"/>
        <v>0</v>
      </c>
      <c r="J33" s="267">
        <f t="shared" si="2"/>
        <v>0</v>
      </c>
      <c r="K33" s="199">
        <f t="shared" si="1"/>
        <v>0</v>
      </c>
    </row>
    <row r="34" spans="2:11" ht="20" x14ac:dyDescent="0.15">
      <c r="B34" s="280">
        <v>43948</v>
      </c>
      <c r="C34" s="300"/>
      <c r="D34" s="300"/>
      <c r="E34" s="300"/>
      <c r="F34" s="300"/>
      <c r="G34" s="301"/>
      <c r="H34" s="302"/>
      <c r="I34" s="196">
        <f t="shared" si="0"/>
        <v>0</v>
      </c>
      <c r="J34" s="267">
        <f t="shared" si="2"/>
        <v>0</v>
      </c>
      <c r="K34" s="199">
        <f t="shared" si="1"/>
        <v>0</v>
      </c>
    </row>
    <row r="35" spans="2:11" ht="20" x14ac:dyDescent="0.15">
      <c r="B35" s="280">
        <v>43949</v>
      </c>
      <c r="C35" s="300"/>
      <c r="D35" s="300"/>
      <c r="E35" s="300"/>
      <c r="F35" s="300"/>
      <c r="G35" s="301"/>
      <c r="H35" s="302"/>
      <c r="I35" s="196">
        <f t="shared" si="0"/>
        <v>0</v>
      </c>
      <c r="J35" s="267">
        <f t="shared" si="2"/>
        <v>0</v>
      </c>
      <c r="K35" s="199">
        <f t="shared" si="1"/>
        <v>0</v>
      </c>
    </row>
    <row r="36" spans="2:11" ht="20" x14ac:dyDescent="0.15">
      <c r="B36" s="280">
        <v>43950</v>
      </c>
      <c r="C36" s="300"/>
      <c r="D36" s="300"/>
      <c r="E36" s="300"/>
      <c r="F36" s="300"/>
      <c r="G36" s="301"/>
      <c r="H36" s="302"/>
      <c r="I36" s="196">
        <f t="shared" si="0"/>
        <v>0</v>
      </c>
      <c r="J36" s="267">
        <f t="shared" si="2"/>
        <v>0</v>
      </c>
      <c r="K36" s="199">
        <f t="shared" si="1"/>
        <v>0</v>
      </c>
    </row>
    <row r="37" spans="2:11" ht="21" thickBot="1" x14ac:dyDescent="0.2">
      <c r="B37" s="331">
        <v>43951</v>
      </c>
      <c r="C37" s="332"/>
      <c r="D37" s="332"/>
      <c r="E37" s="332"/>
      <c r="F37" s="332"/>
      <c r="G37" s="344"/>
      <c r="H37" s="336"/>
      <c r="I37" s="198">
        <f t="shared" si="0"/>
        <v>0</v>
      </c>
      <c r="J37" s="268">
        <f>IFERROR(C37+D37+F37+H37,0)</f>
        <v>0</v>
      </c>
      <c r="K37" s="200">
        <f t="shared" si="1"/>
        <v>0</v>
      </c>
    </row>
    <row r="38" spans="2:11" ht="42" customHeight="1" thickTop="1" x14ac:dyDescent="0.15">
      <c r="B38" s="188"/>
      <c r="C38" s="191"/>
      <c r="D38" s="191"/>
      <c r="E38" s="138"/>
      <c r="F38" s="191"/>
      <c r="G38" s="189"/>
      <c r="H38" s="190"/>
      <c r="I38" s="176"/>
      <c r="J38" s="194"/>
      <c r="K38" s="195"/>
    </row>
  </sheetData>
  <sheetProtection formatColumns="0"/>
  <mergeCells count="11">
    <mergeCell ref="J5:K5"/>
    <mergeCell ref="J6:K6"/>
    <mergeCell ref="H2:H3"/>
    <mergeCell ref="I2:I3"/>
    <mergeCell ref="I4:I5"/>
    <mergeCell ref="B1:I1"/>
    <mergeCell ref="J1:K1"/>
    <mergeCell ref="J2:K2"/>
    <mergeCell ref="J3:K3"/>
    <mergeCell ref="J4:K4"/>
    <mergeCell ref="C3:E3"/>
  </mergeCells>
  <dataValidations count="19">
    <dataValidation allowBlank="1" showInputMessage="1" showErrorMessage="1" prompt="adsfa" sqref="H2" xr:uid="{00000000-0002-0000-1900-000000000000}"/>
    <dataValidation allowBlank="1" showInputMessage="1" showErrorMessage="1" prompt="Total Assignable Hours Worked to date are automatically calculated in cell below" sqref="I4 E5" xr:uid="{00000000-0002-0000-1900-000001000000}"/>
    <dataValidation allowBlank="1" showInputMessage="1" showErrorMessage="1" prompt="Total Assignable Hours Worked to date automatically calculated in this cell." sqref="E6 I6" xr:uid="{00000000-0002-0000-1900-000002000000}"/>
    <dataValidation allowBlank="1" showInputMessage="1" showErrorMessage="1" prompt="Assigned Hours Worked are automatically calculated in this column under this heading." sqref="J7:K7" xr:uid="{00000000-0002-0000-1900-000003000000}"/>
    <dataValidation allowBlank="1" showInputMessage="1" showErrorMessage="1" prompt="Enter Assigned Time After School in this column under this heading." sqref="H7 I8:I34" xr:uid="{00000000-0002-0000-1900-000004000000}"/>
    <dataValidation allowBlank="1" showInputMessage="1" showErrorMessage="1" prompt="Enter Date in this column under this heading. Use heading filters to find specific entries" sqref="B7" xr:uid="{00000000-0002-0000-1900-000005000000}"/>
    <dataValidation allowBlank="1" showInputMessage="1" showErrorMessage="1" prompt="Total Hours Worked are automatically calculated in this cell" sqref="C6:D6" xr:uid="{00000000-0002-0000-1900-000006000000}"/>
    <dataValidation allowBlank="1" showInputMessage="1" showErrorMessage="1" prompt="Enter Total Work Week Hours in this cell" sqref="B6" xr:uid="{00000000-0002-0000-1900-000007000000}"/>
    <dataValidation allowBlank="1" showInputMessage="1" showErrorMessage="1" prompt="Regular Hours are automatically calculated in cell below" sqref="C5" xr:uid="{00000000-0002-0000-1900-000008000000}"/>
    <dataValidation allowBlank="1" showInputMessage="1" showErrorMessage="1" prompt="Total Assignable Hours Worked are automatically calculated in cell below" sqref="D5" xr:uid="{00000000-0002-0000-1900-000009000000}"/>
    <dataValidation allowBlank="1" showInputMessage="1" showErrorMessage="1" prompt="Enter Total Assignable Hours in cell below" sqref="B5" xr:uid="{00000000-0002-0000-1900-00000A000000}"/>
    <dataValidation allowBlank="1" showInputMessage="1" showErrorMessage="1" prompt="Enter School Name in this cell" sqref="C3" xr:uid="{00000000-0002-0000-1900-00000B000000}"/>
    <dataValidation allowBlank="1" showInputMessage="1" showErrorMessage="1" prompt="Enter School Name in cell to the right" sqref="B3" xr:uid="{00000000-0002-0000-1900-00000C000000}"/>
    <dataValidation allowBlank="1" showInputMessage="1" showErrorMessage="1" prompt="Enter Teacher's FTE in this cell" sqref="D2" xr:uid="{00000000-0002-0000-1900-00000D000000}"/>
    <dataValidation allowBlank="1" showInputMessage="1" showErrorMessage="1" prompt="Enter Teacher Name in this cell" sqref="C2" xr:uid="{00000000-0002-0000-1900-00000E000000}"/>
    <dataValidation allowBlank="1" showInputMessage="1" showErrorMessage="1" prompt="Enter Teacher Name and FTE in cells to the right" sqref="B2" xr:uid="{00000000-0002-0000-1900-00000F000000}"/>
    <dataValidation allowBlank="1" showInputMessage="1" showErrorMessage="1" prompt="Enter Teacher and School details in cells below" sqref="B1" xr:uid="{00000000-0002-0000-1900-000010000000}"/>
    <dataValidation allowBlank="1" showInputMessage="1" showErrorMessage="1" prompt="Use this worksheet to track hours worked in a work week. Enter Date and Times in TimeSheet table. Total Hours, Regular Hours and Overtime Hours are automatically calculated" sqref="A1" xr:uid="{00000000-0002-0000-1900-000011000000}"/>
    <dataValidation allowBlank="1" showErrorMessage="1" sqref="A2:A1048576 F5:G6 I2 N1:N2 I35:I38 F2:G3 M10:Q37 R7:XFD37 P7:Q9 L38:XFD1048576 P1:XFD6 M5:N7 H8:H10 B8:F38 J38:K38 B39:K1048576 J8:L37 H34:H36 H13:H15 H20:H22 H27:H29 O1:O7 L1:L6" xr:uid="{00000000-0002-0000-1900-000012000000}"/>
  </dataValidations>
  <hyperlinks>
    <hyperlink ref="I2" location="Summary!A1" display="Summary!A1" xr:uid="{00000000-0004-0000-1900-000000000000}"/>
    <hyperlink ref="I2:I3" location="'Hours Summary'!A1" display="Return to Main" xr:uid="{00000000-0004-0000-1900-000001000000}"/>
    <hyperlink ref="J2" location="'Mon-Day 1-S1'!Print_Titles" display="MON | Day 1 - Sem 1" xr:uid="{00000000-0004-0000-1900-000002000000}"/>
    <hyperlink ref="J3" location="'Tue-Day 2-S1'!Print_Titles" display="TUE | Day 2 - Sem 1" xr:uid="{00000000-0004-0000-1900-000003000000}"/>
    <hyperlink ref="J4" location="'Wed-Day 3-S1'!Print_Titles" display="WED | Day 3 - Sem 1" xr:uid="{00000000-0004-0000-1900-000004000000}"/>
    <hyperlink ref="J5" location="'Thu-Day 4-S1'!Print_Titles" display="THU | Day 4 - Sem 1" xr:uid="{00000000-0004-0000-1900-000005000000}"/>
    <hyperlink ref="J6" location="'Fri-Day 5-S1'!Print_Titles" display="FRI | Day 5 - Sem 1" xr:uid="{00000000-0004-0000-1900-000006000000}"/>
    <hyperlink ref="M2" location="'Day 6-S2'!A1" display="Day 6 - Sem 1" xr:uid="{00000000-0004-0000-1900-000007000000}"/>
    <hyperlink ref="M3" location="'Early Out 1-S2'!A1" display="Early Out 1 - Sem 1" xr:uid="{00000000-0004-0000-1900-000008000000}"/>
    <hyperlink ref="M4" location="'Early Out 2-S2'!A1" display="Early Out 2 - Sem 1" xr:uid="{00000000-0004-0000-1900-000009000000}"/>
    <hyperlink ref="J2:K2" location="'Mon-Day 1-S2'!A1" display="MON | Day 1 - Sem 1" xr:uid="{00000000-0004-0000-1900-00000A000000}"/>
    <hyperlink ref="J3:K3" location="'Tue-Day 2-S2'!A1" display="TUE | Day 2 - Sem 1" xr:uid="{00000000-0004-0000-1900-00000B000000}"/>
    <hyperlink ref="J4:K4" location="'Wed-Day 3-S2'!A1" display="WED | Day 3 - Sem 1" xr:uid="{00000000-0004-0000-1900-00000C000000}"/>
    <hyperlink ref="J5:K5" location="'Thu-Day 4-S2'!A1" display="THU | Day 4 - Sem 1" xr:uid="{00000000-0004-0000-1900-00000D000000}"/>
    <hyperlink ref="J6:K6" location="'Fri-Day 5-S2'!A1" display="FRI | Day 5 - Sem 1" xr:uid="{00000000-0004-0000-1900-00000E000000}"/>
  </hyperlinks>
  <printOptions horizontalCentered="1"/>
  <pageMargins left="0.25" right="0.25" top="0.75" bottom="0.75" header="0.3" footer="0.3"/>
  <pageSetup scale="88" fitToHeight="0" orientation="landscape" r:id="rId1"/>
  <headerFooter differentFirst="1">
    <oddFooter>Page &amp;P of &amp;N</oddFooter>
  </headerFooter>
  <drawing r:id="rId2"/>
  <legacyDrawing r:id="rId3"/>
  <tableParts count="1">
    <tablePart r:id="rId4"/>
  </tableParts>
  <extLst>
    <ext xmlns:x14="http://schemas.microsoft.com/office/spreadsheetml/2009/9/main" uri="{78C0D931-6437-407d-A8EE-F0AAD7539E65}">
      <x14:conditionalFormattings>
        <x14:conditionalFormatting xmlns:xm="http://schemas.microsoft.com/office/excel/2006/main">
          <x14:cfRule type="colorScale" priority="1" id="{884241B5-0FEB-F247-A552-8393088D1B54}">
            <x14:colorScale>
              <x14:cfvo type="formula">
                <xm:f>August!$B$6*0.5</xm:f>
              </x14:cfvo>
              <x14:cfvo type="formula">
                <xm:f>August!$B$6*0.67</xm:f>
              </x14:cfvo>
              <x14:cfvo type="formula">
                <xm:f>August!$B$6*0.83</xm:f>
              </x14:cfvo>
              <x14:color rgb="FF00B050"/>
              <x14:color rgb="FFFFEB84"/>
              <x14:color rgb="FFFF0000"/>
            </x14:colorScale>
          </x14:cfRule>
          <xm:sqref>E6</xm:sqref>
        </x14:conditionalFormatting>
      </x14:conditionalFormattings>
    </ext>
  </extLs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tabColor theme="4"/>
    <pageSetUpPr fitToPage="1"/>
  </sheetPr>
  <dimension ref="B1:Q39"/>
  <sheetViews>
    <sheetView showGridLines="0" zoomScale="75" zoomScaleNormal="75" workbookViewId="0">
      <pane xSplit="14" ySplit="7" topLeftCell="O8" activePane="bottomRight" state="frozen"/>
      <selection activeCell="E6" sqref="B6:E6"/>
      <selection pane="topRight" activeCell="E6" sqref="B6:E6"/>
      <selection pane="bottomLeft" activeCell="E6" sqref="B6:E6"/>
      <selection pane="bottomRight" activeCell="D2" sqref="D2"/>
    </sheetView>
  </sheetViews>
  <sheetFormatPr baseColWidth="10" defaultColWidth="9" defaultRowHeight="20.25" customHeight="1" x14ac:dyDescent="0.15"/>
  <cols>
    <col min="1" max="1" width="0.83203125" style="9" customWidth="1"/>
    <col min="2" max="2" width="21.1640625" style="9" customWidth="1"/>
    <col min="3" max="3" width="14.1640625" style="9" customWidth="1"/>
    <col min="4" max="4" width="20.1640625" style="9" customWidth="1"/>
    <col min="5" max="5" width="17.1640625" style="9" customWidth="1"/>
    <col min="6" max="6" width="16.1640625" style="9" customWidth="1"/>
    <col min="7" max="7" width="12.5" style="9" customWidth="1"/>
    <col min="8" max="8" width="15.83203125" style="9" customWidth="1"/>
    <col min="9" max="9" width="17.1640625" style="15" customWidth="1"/>
    <col min="10" max="10" width="12.1640625" style="9" customWidth="1"/>
    <col min="11" max="11" width="23.1640625" style="9" customWidth="1"/>
    <col min="12" max="12" width="13.1640625" style="9" customWidth="1"/>
    <col min="13" max="13" width="14.83203125" style="9" customWidth="1"/>
    <col min="14" max="14" width="9.83203125" style="9" customWidth="1"/>
    <col min="15" max="15" width="1.83203125" style="9" customWidth="1"/>
    <col min="16" max="16384" width="9" style="9"/>
  </cols>
  <sheetData>
    <row r="1" spans="2:17" ht="35.25" customHeight="1" thickTop="1" thickBot="1" x14ac:dyDescent="0.35">
      <c r="B1" s="486" t="s">
        <v>68</v>
      </c>
      <c r="C1" s="486"/>
      <c r="D1" s="486"/>
      <c r="E1" s="486"/>
      <c r="F1" s="486"/>
      <c r="G1" s="486"/>
      <c r="H1" s="486"/>
      <c r="I1" s="487"/>
      <c r="J1" s="459" t="s">
        <v>19</v>
      </c>
      <c r="K1" s="460"/>
      <c r="L1" s="163" t="s">
        <v>16</v>
      </c>
      <c r="M1" s="162" t="s">
        <v>19</v>
      </c>
      <c r="N1" s="163" t="s">
        <v>16</v>
      </c>
      <c r="O1" s="58"/>
    </row>
    <row r="2" spans="2:17" ht="46.5" customHeight="1" thickBot="1" x14ac:dyDescent="0.2">
      <c r="B2" s="122" t="s">
        <v>25</v>
      </c>
      <c r="C2" s="278" t="str">
        <f>August!C2</f>
        <v>Type Teacher Name</v>
      </c>
      <c r="D2" s="359" t="str">
        <f>'Hours Summary'!G1</f>
        <v>Type FTE Here</v>
      </c>
      <c r="E2" s="279" t="s">
        <v>24</v>
      </c>
      <c r="F2" s="42" t="s">
        <v>43</v>
      </c>
      <c r="G2" s="41">
        <f>'Hours Summary'!G7</f>
        <v>0</v>
      </c>
      <c r="H2" s="475" t="s">
        <v>110</v>
      </c>
      <c r="I2" s="488" t="s">
        <v>20</v>
      </c>
      <c r="J2" s="461" t="s">
        <v>86</v>
      </c>
      <c r="K2" s="462"/>
      <c r="L2" s="154">
        <f>'Hours Summary'!C15+'Hours Summary'!D15</f>
        <v>0</v>
      </c>
      <c r="M2" s="185" t="s">
        <v>91</v>
      </c>
      <c r="N2" s="186">
        <f>'Hours Summary'!C20+'Hours Summary'!D20</f>
        <v>0</v>
      </c>
      <c r="O2" s="58"/>
    </row>
    <row r="3" spans="2:17" ht="46.5" customHeight="1" thickBot="1" x14ac:dyDescent="0.2">
      <c r="B3" s="123" t="s">
        <v>23</v>
      </c>
      <c r="C3" s="467" t="str">
        <f>August!C3</f>
        <v>Type School Name</v>
      </c>
      <c r="D3" s="467"/>
      <c r="E3" s="468"/>
      <c r="F3" s="43" t="s">
        <v>44</v>
      </c>
      <c r="G3" s="109">
        <f>'Hours Summary'!G12</f>
        <v>0</v>
      </c>
      <c r="H3" s="476"/>
      <c r="I3" s="489"/>
      <c r="J3" s="463" t="s">
        <v>87</v>
      </c>
      <c r="K3" s="464"/>
      <c r="L3" s="155">
        <f>'Hours Summary'!C16+'Hours Summary'!D16</f>
        <v>0</v>
      </c>
      <c r="M3" s="160" t="s">
        <v>92</v>
      </c>
      <c r="N3" s="161">
        <f>'Hours Summary'!C21+'Hours Summary'!D21</f>
        <v>0</v>
      </c>
      <c r="O3" s="58"/>
    </row>
    <row r="4" spans="2:17" ht="78" customHeight="1" thickBot="1" x14ac:dyDescent="0.2">
      <c r="B4" s="110" t="s">
        <v>146</v>
      </c>
      <c r="C4" s="277" t="str">
        <f>'Hours Summary'!H3</f>
        <v>Typical Assign. FTE</v>
      </c>
      <c r="D4" s="110" t="s">
        <v>71</v>
      </c>
      <c r="E4" s="207">
        <f>IFERROR(D2*1200,0)</f>
        <v>0</v>
      </c>
      <c r="F4" s="110" t="s">
        <v>132</v>
      </c>
      <c r="G4" s="207">
        <f>April!B6</f>
        <v>0</v>
      </c>
      <c r="I4" s="490" t="s">
        <v>27</v>
      </c>
      <c r="J4" s="465" t="s">
        <v>88</v>
      </c>
      <c r="K4" s="466"/>
      <c r="L4" s="156">
        <f>'Hours Summary'!C17+'Hours Summary'!D17</f>
        <v>0</v>
      </c>
      <c r="M4" s="158" t="s">
        <v>93</v>
      </c>
      <c r="N4" s="159">
        <f>'Hours Summary'!C22+'Hours Summary'!D22</f>
        <v>0</v>
      </c>
      <c r="O4" s="58"/>
    </row>
    <row r="5" spans="2:17" ht="76.5" customHeight="1" thickBot="1" x14ac:dyDescent="0.25">
      <c r="B5" s="258" t="s">
        <v>131</v>
      </c>
      <c r="C5" s="259" t="s">
        <v>115</v>
      </c>
      <c r="D5" s="260" t="s">
        <v>128</v>
      </c>
      <c r="E5" s="206" t="s">
        <v>55</v>
      </c>
      <c r="F5" s="10"/>
      <c r="G5" s="10"/>
      <c r="I5" s="491"/>
      <c r="J5" s="469" t="s">
        <v>89</v>
      </c>
      <c r="K5" s="470"/>
      <c r="L5" s="157">
        <f>'Hours Summary'!C18+'Hours Summary'!D18</f>
        <v>0</v>
      </c>
      <c r="M5" s="58"/>
      <c r="N5" s="58"/>
      <c r="O5" s="58"/>
    </row>
    <row r="6" spans="2:17" ht="28.5" customHeight="1" thickBot="1" x14ac:dyDescent="0.25">
      <c r="B6" s="266">
        <f>G4-D6</f>
        <v>0</v>
      </c>
      <c r="C6" s="262">
        <f>SUM(I8:I38)/60</f>
        <v>0</v>
      </c>
      <c r="D6" s="263">
        <f>SUM(K8:K38)</f>
        <v>0</v>
      </c>
      <c r="E6" s="211">
        <f>April!E6+D6</f>
        <v>0</v>
      </c>
      <c r="F6" s="10"/>
      <c r="G6" s="10"/>
      <c r="I6" s="213">
        <f>August!B6-E6</f>
        <v>0</v>
      </c>
      <c r="J6" s="471" t="s">
        <v>90</v>
      </c>
      <c r="K6" s="472"/>
      <c r="L6" s="187">
        <f>'Hours Summary'!C19+'Hours Summary'!D19</f>
        <v>0</v>
      </c>
      <c r="M6" s="58"/>
      <c r="N6" s="58"/>
      <c r="O6" s="58"/>
    </row>
    <row r="7" spans="2:17" ht="89.25" customHeight="1" thickTop="1" x14ac:dyDescent="0.15">
      <c r="B7" s="56" t="s">
        <v>22</v>
      </c>
      <c r="C7" s="54" t="s">
        <v>45</v>
      </c>
      <c r="D7" s="113" t="s">
        <v>125</v>
      </c>
      <c r="E7" s="113" t="s">
        <v>116</v>
      </c>
      <c r="F7" s="54" t="s">
        <v>46</v>
      </c>
      <c r="G7" s="55" t="s">
        <v>52</v>
      </c>
      <c r="H7" s="57" t="s">
        <v>47</v>
      </c>
      <c r="I7" s="271" t="s">
        <v>114</v>
      </c>
      <c r="J7" s="270" t="s">
        <v>53</v>
      </c>
      <c r="K7" s="205" t="s">
        <v>54</v>
      </c>
      <c r="L7" s="58"/>
      <c r="M7" s="58"/>
      <c r="N7" s="58"/>
      <c r="O7" s="58"/>
      <c r="P7" s="153"/>
      <c r="Q7" s="153"/>
    </row>
    <row r="8" spans="2:17" ht="20" x14ac:dyDescent="0.15">
      <c r="B8" s="280">
        <v>43952</v>
      </c>
      <c r="C8" s="300"/>
      <c r="D8" s="300"/>
      <c r="E8" s="300"/>
      <c r="F8" s="300"/>
      <c r="G8" s="301"/>
      <c r="H8" s="345"/>
      <c r="I8" s="184">
        <f t="shared" ref="I8:I38" si="0">E8</f>
        <v>0</v>
      </c>
      <c r="J8" s="264">
        <f t="shared" ref="J8:J38" si="1">IFERROR(C8+D8+F8+H8,0)</f>
        <v>0</v>
      </c>
      <c r="K8" s="199">
        <f t="shared" ref="K8:K38" si="2">IFERROR(J8/60,0)</f>
        <v>0</v>
      </c>
      <c r="L8" s="153"/>
    </row>
    <row r="9" spans="2:17" ht="20" x14ac:dyDescent="0.15">
      <c r="B9" s="286">
        <v>43953</v>
      </c>
      <c r="C9" s="309"/>
      <c r="D9" s="309"/>
      <c r="E9" s="309"/>
      <c r="F9" s="309"/>
      <c r="G9" s="299"/>
      <c r="H9" s="346"/>
      <c r="I9" s="184">
        <f t="shared" si="0"/>
        <v>0</v>
      </c>
      <c r="J9" s="264">
        <f t="shared" si="1"/>
        <v>0</v>
      </c>
      <c r="K9" s="199">
        <f t="shared" si="2"/>
        <v>0</v>
      </c>
    </row>
    <row r="10" spans="2:17" ht="20" x14ac:dyDescent="0.15">
      <c r="B10" s="286">
        <v>43954</v>
      </c>
      <c r="C10" s="309"/>
      <c r="D10" s="309"/>
      <c r="E10" s="309"/>
      <c r="F10" s="309"/>
      <c r="G10" s="299"/>
      <c r="H10" s="346"/>
      <c r="I10" s="184">
        <f t="shared" si="0"/>
        <v>0</v>
      </c>
      <c r="J10" s="264">
        <f t="shared" si="1"/>
        <v>0</v>
      </c>
      <c r="K10" s="199">
        <f t="shared" si="2"/>
        <v>0</v>
      </c>
    </row>
    <row r="11" spans="2:17" ht="20" x14ac:dyDescent="0.15">
      <c r="B11" s="280">
        <v>43955</v>
      </c>
      <c r="C11" s="305"/>
      <c r="D11" s="305"/>
      <c r="E11" s="305"/>
      <c r="F11" s="305"/>
      <c r="G11" s="301"/>
      <c r="H11" s="345"/>
      <c r="I11" s="184">
        <f t="shared" si="0"/>
        <v>0</v>
      </c>
      <c r="J11" s="264">
        <f t="shared" si="1"/>
        <v>0</v>
      </c>
      <c r="K11" s="199">
        <f t="shared" si="2"/>
        <v>0</v>
      </c>
    </row>
    <row r="12" spans="2:17" ht="20" x14ac:dyDescent="0.15">
      <c r="B12" s="280">
        <v>43956</v>
      </c>
      <c r="C12" s="305"/>
      <c r="D12" s="305"/>
      <c r="E12" s="305"/>
      <c r="F12" s="300"/>
      <c r="G12" s="301"/>
      <c r="H12" s="345"/>
      <c r="I12" s="184">
        <f t="shared" si="0"/>
        <v>0</v>
      </c>
      <c r="J12" s="264">
        <f t="shared" si="1"/>
        <v>0</v>
      </c>
      <c r="K12" s="199">
        <f t="shared" si="2"/>
        <v>0</v>
      </c>
    </row>
    <row r="13" spans="2:17" ht="20" x14ac:dyDescent="0.15">
      <c r="B13" s="280">
        <v>43957</v>
      </c>
      <c r="C13" s="305"/>
      <c r="D13" s="305"/>
      <c r="E13" s="305"/>
      <c r="F13" s="305"/>
      <c r="G13" s="301"/>
      <c r="H13" s="345"/>
      <c r="I13" s="184">
        <f t="shared" si="0"/>
        <v>0</v>
      </c>
      <c r="J13" s="264">
        <f t="shared" si="1"/>
        <v>0</v>
      </c>
      <c r="K13" s="199">
        <f t="shared" si="2"/>
        <v>0</v>
      </c>
    </row>
    <row r="14" spans="2:17" ht="20" x14ac:dyDescent="0.15">
      <c r="B14" s="280">
        <v>43958</v>
      </c>
      <c r="C14" s="305"/>
      <c r="D14" s="305"/>
      <c r="E14" s="305"/>
      <c r="F14" s="300"/>
      <c r="G14" s="301"/>
      <c r="H14" s="345"/>
      <c r="I14" s="184">
        <f t="shared" si="0"/>
        <v>0</v>
      </c>
      <c r="J14" s="264">
        <f t="shared" si="1"/>
        <v>0</v>
      </c>
      <c r="K14" s="199">
        <f t="shared" si="2"/>
        <v>0</v>
      </c>
    </row>
    <row r="15" spans="2:17" ht="20" x14ac:dyDescent="0.15">
      <c r="B15" s="280">
        <v>43959</v>
      </c>
      <c r="C15" s="305"/>
      <c r="D15" s="305"/>
      <c r="E15" s="305"/>
      <c r="F15" s="305"/>
      <c r="G15" s="301"/>
      <c r="H15" s="345"/>
      <c r="I15" s="184">
        <f t="shared" si="0"/>
        <v>0</v>
      </c>
      <c r="J15" s="264">
        <f t="shared" si="1"/>
        <v>0</v>
      </c>
      <c r="K15" s="199">
        <f t="shared" si="2"/>
        <v>0</v>
      </c>
    </row>
    <row r="16" spans="2:17" ht="20" x14ac:dyDescent="0.15">
      <c r="B16" s="286">
        <v>43960</v>
      </c>
      <c r="C16" s="309"/>
      <c r="D16" s="309"/>
      <c r="E16" s="309"/>
      <c r="F16" s="309"/>
      <c r="G16" s="299"/>
      <c r="H16" s="346"/>
      <c r="I16" s="184">
        <f t="shared" si="0"/>
        <v>0</v>
      </c>
      <c r="J16" s="264">
        <f t="shared" si="1"/>
        <v>0</v>
      </c>
      <c r="K16" s="199">
        <f t="shared" si="2"/>
        <v>0</v>
      </c>
    </row>
    <row r="17" spans="2:11" ht="20" x14ac:dyDescent="0.15">
      <c r="B17" s="286">
        <v>43961</v>
      </c>
      <c r="C17" s="309"/>
      <c r="D17" s="309"/>
      <c r="E17" s="309"/>
      <c r="F17" s="309"/>
      <c r="G17" s="299"/>
      <c r="H17" s="346"/>
      <c r="I17" s="184">
        <f t="shared" si="0"/>
        <v>0</v>
      </c>
      <c r="J17" s="264">
        <f t="shared" si="1"/>
        <v>0</v>
      </c>
      <c r="K17" s="199">
        <f t="shared" si="2"/>
        <v>0</v>
      </c>
    </row>
    <row r="18" spans="2:11" ht="20" x14ac:dyDescent="0.15">
      <c r="B18" s="280">
        <v>43962</v>
      </c>
      <c r="C18" s="305"/>
      <c r="D18" s="305"/>
      <c r="E18" s="305"/>
      <c r="F18" s="305"/>
      <c r="G18" s="301"/>
      <c r="H18" s="345"/>
      <c r="I18" s="184">
        <f t="shared" si="0"/>
        <v>0</v>
      </c>
      <c r="J18" s="264">
        <f t="shared" si="1"/>
        <v>0</v>
      </c>
      <c r="K18" s="199">
        <f t="shared" si="2"/>
        <v>0</v>
      </c>
    </row>
    <row r="19" spans="2:11" ht="20" x14ac:dyDescent="0.15">
      <c r="B19" s="280">
        <v>43963</v>
      </c>
      <c r="C19" s="305"/>
      <c r="D19" s="305"/>
      <c r="E19" s="305"/>
      <c r="F19" s="300"/>
      <c r="G19" s="301"/>
      <c r="H19" s="345"/>
      <c r="I19" s="184">
        <f t="shared" si="0"/>
        <v>0</v>
      </c>
      <c r="J19" s="264">
        <f t="shared" si="1"/>
        <v>0</v>
      </c>
      <c r="K19" s="199">
        <f t="shared" si="2"/>
        <v>0</v>
      </c>
    </row>
    <row r="20" spans="2:11" ht="20" x14ac:dyDescent="0.15">
      <c r="B20" s="280">
        <v>43964</v>
      </c>
      <c r="C20" s="305"/>
      <c r="D20" s="305"/>
      <c r="E20" s="305"/>
      <c r="F20" s="305"/>
      <c r="G20" s="301"/>
      <c r="H20" s="345"/>
      <c r="I20" s="184">
        <f t="shared" si="0"/>
        <v>0</v>
      </c>
      <c r="J20" s="264">
        <f t="shared" si="1"/>
        <v>0</v>
      </c>
      <c r="K20" s="199">
        <f t="shared" si="2"/>
        <v>0</v>
      </c>
    </row>
    <row r="21" spans="2:11" ht="20" x14ac:dyDescent="0.15">
      <c r="B21" s="280">
        <v>43965</v>
      </c>
      <c r="C21" s="305"/>
      <c r="D21" s="305"/>
      <c r="E21" s="305"/>
      <c r="F21" s="305"/>
      <c r="G21" s="301"/>
      <c r="H21" s="345"/>
      <c r="I21" s="184">
        <f t="shared" si="0"/>
        <v>0</v>
      </c>
      <c r="J21" s="264">
        <f t="shared" si="1"/>
        <v>0</v>
      </c>
      <c r="K21" s="199">
        <f t="shared" si="2"/>
        <v>0</v>
      </c>
    </row>
    <row r="22" spans="2:11" ht="20" x14ac:dyDescent="0.15">
      <c r="B22" s="280">
        <v>43966</v>
      </c>
      <c r="C22" s="305"/>
      <c r="D22" s="305"/>
      <c r="E22" s="305"/>
      <c r="F22" s="305"/>
      <c r="G22" s="301"/>
      <c r="H22" s="345"/>
      <c r="I22" s="184">
        <f t="shared" si="0"/>
        <v>0</v>
      </c>
      <c r="J22" s="264">
        <f t="shared" si="1"/>
        <v>0</v>
      </c>
      <c r="K22" s="199">
        <f t="shared" si="2"/>
        <v>0</v>
      </c>
    </row>
    <row r="23" spans="2:11" ht="20" x14ac:dyDescent="0.15">
      <c r="B23" s="286">
        <v>43967</v>
      </c>
      <c r="C23" s="309"/>
      <c r="D23" s="309"/>
      <c r="E23" s="309"/>
      <c r="F23" s="309"/>
      <c r="G23" s="299"/>
      <c r="H23" s="346"/>
      <c r="I23" s="184">
        <f t="shared" si="0"/>
        <v>0</v>
      </c>
      <c r="J23" s="264">
        <f t="shared" si="1"/>
        <v>0</v>
      </c>
      <c r="K23" s="199">
        <f t="shared" si="2"/>
        <v>0</v>
      </c>
    </row>
    <row r="24" spans="2:11" ht="20" x14ac:dyDescent="0.15">
      <c r="B24" s="286">
        <v>43968</v>
      </c>
      <c r="C24" s="309"/>
      <c r="D24" s="309"/>
      <c r="E24" s="309"/>
      <c r="F24" s="309"/>
      <c r="G24" s="299"/>
      <c r="H24" s="346"/>
      <c r="I24" s="184">
        <f t="shared" si="0"/>
        <v>0</v>
      </c>
      <c r="J24" s="264">
        <f t="shared" si="1"/>
        <v>0</v>
      </c>
      <c r="K24" s="199">
        <f t="shared" si="2"/>
        <v>0</v>
      </c>
    </row>
    <row r="25" spans="2:11" ht="28" x14ac:dyDescent="0.15">
      <c r="B25" s="286">
        <v>43969</v>
      </c>
      <c r="C25" s="309"/>
      <c r="D25" s="309"/>
      <c r="E25" s="309"/>
      <c r="F25" s="309"/>
      <c r="G25" s="299" t="s">
        <v>77</v>
      </c>
      <c r="H25" s="346"/>
      <c r="I25" s="184">
        <f t="shared" si="0"/>
        <v>0</v>
      </c>
      <c r="J25" s="264">
        <f t="shared" si="1"/>
        <v>0</v>
      </c>
      <c r="K25" s="199">
        <f t="shared" si="2"/>
        <v>0</v>
      </c>
    </row>
    <row r="26" spans="2:11" ht="20" x14ac:dyDescent="0.15">
      <c r="B26" s="280">
        <v>43970</v>
      </c>
      <c r="C26" s="305"/>
      <c r="D26" s="305"/>
      <c r="E26" s="305"/>
      <c r="F26" s="305"/>
      <c r="G26" s="301"/>
      <c r="H26" s="345"/>
      <c r="I26" s="184">
        <f t="shared" si="0"/>
        <v>0</v>
      </c>
      <c r="J26" s="264">
        <f t="shared" si="1"/>
        <v>0</v>
      </c>
      <c r="K26" s="199">
        <f t="shared" si="2"/>
        <v>0</v>
      </c>
    </row>
    <row r="27" spans="2:11" ht="20" x14ac:dyDescent="0.15">
      <c r="B27" s="280">
        <v>43971</v>
      </c>
      <c r="C27" s="305"/>
      <c r="D27" s="305"/>
      <c r="E27" s="305"/>
      <c r="F27" s="300"/>
      <c r="G27" s="301"/>
      <c r="H27" s="345"/>
      <c r="I27" s="184">
        <f t="shared" si="0"/>
        <v>0</v>
      </c>
      <c r="J27" s="264">
        <f t="shared" si="1"/>
        <v>0</v>
      </c>
      <c r="K27" s="199">
        <f t="shared" si="2"/>
        <v>0</v>
      </c>
    </row>
    <row r="28" spans="2:11" ht="20" x14ac:dyDescent="0.15">
      <c r="B28" s="280">
        <v>43972</v>
      </c>
      <c r="C28" s="305"/>
      <c r="D28" s="305"/>
      <c r="E28" s="305"/>
      <c r="F28" s="305"/>
      <c r="G28" s="301"/>
      <c r="H28" s="345"/>
      <c r="I28" s="184">
        <f t="shared" si="0"/>
        <v>0</v>
      </c>
      <c r="J28" s="264">
        <f t="shared" si="1"/>
        <v>0</v>
      </c>
      <c r="K28" s="199">
        <f t="shared" si="2"/>
        <v>0</v>
      </c>
    </row>
    <row r="29" spans="2:11" ht="20" x14ac:dyDescent="0.15">
      <c r="B29" s="280">
        <v>43973</v>
      </c>
      <c r="C29" s="305"/>
      <c r="D29" s="305"/>
      <c r="E29" s="305"/>
      <c r="F29" s="305"/>
      <c r="G29" s="301"/>
      <c r="H29" s="345"/>
      <c r="I29" s="184">
        <f t="shared" si="0"/>
        <v>0</v>
      </c>
      <c r="J29" s="264">
        <f t="shared" si="1"/>
        <v>0</v>
      </c>
      <c r="K29" s="199">
        <f t="shared" si="2"/>
        <v>0</v>
      </c>
    </row>
    <row r="30" spans="2:11" ht="20" x14ac:dyDescent="0.15">
      <c r="B30" s="286">
        <v>43974</v>
      </c>
      <c r="C30" s="309"/>
      <c r="D30" s="309"/>
      <c r="E30" s="309"/>
      <c r="F30" s="309"/>
      <c r="G30" s="299"/>
      <c r="H30" s="346"/>
      <c r="I30" s="184">
        <f t="shared" si="0"/>
        <v>0</v>
      </c>
      <c r="J30" s="264">
        <f t="shared" si="1"/>
        <v>0</v>
      </c>
      <c r="K30" s="199">
        <f t="shared" si="2"/>
        <v>0</v>
      </c>
    </row>
    <row r="31" spans="2:11" ht="20" x14ac:dyDescent="0.15">
      <c r="B31" s="286">
        <v>43975</v>
      </c>
      <c r="C31" s="309"/>
      <c r="D31" s="309"/>
      <c r="E31" s="309"/>
      <c r="F31" s="309"/>
      <c r="G31" s="299"/>
      <c r="H31" s="346"/>
      <c r="I31" s="184">
        <f t="shared" si="0"/>
        <v>0</v>
      </c>
      <c r="J31" s="264">
        <f t="shared" si="1"/>
        <v>0</v>
      </c>
      <c r="K31" s="199">
        <f t="shared" si="2"/>
        <v>0</v>
      </c>
    </row>
    <row r="32" spans="2:11" ht="20" x14ac:dyDescent="0.15">
      <c r="B32" s="280">
        <v>43976</v>
      </c>
      <c r="C32" s="305"/>
      <c r="D32" s="305"/>
      <c r="E32" s="305"/>
      <c r="F32" s="305"/>
      <c r="G32" s="301"/>
      <c r="H32" s="345"/>
      <c r="I32" s="184">
        <f t="shared" si="0"/>
        <v>0</v>
      </c>
      <c r="J32" s="264">
        <f t="shared" si="1"/>
        <v>0</v>
      </c>
      <c r="K32" s="199">
        <f t="shared" si="2"/>
        <v>0</v>
      </c>
    </row>
    <row r="33" spans="2:11" ht="20" x14ac:dyDescent="0.15">
      <c r="B33" s="280">
        <v>43977</v>
      </c>
      <c r="C33" s="305"/>
      <c r="D33" s="305"/>
      <c r="E33" s="305"/>
      <c r="F33" s="300"/>
      <c r="G33" s="301"/>
      <c r="H33" s="345"/>
      <c r="I33" s="184">
        <f t="shared" si="0"/>
        <v>0</v>
      </c>
      <c r="J33" s="264">
        <f t="shared" si="1"/>
        <v>0</v>
      </c>
      <c r="K33" s="199">
        <f t="shared" si="2"/>
        <v>0</v>
      </c>
    </row>
    <row r="34" spans="2:11" ht="20" x14ac:dyDescent="0.15">
      <c r="B34" s="280">
        <v>43978</v>
      </c>
      <c r="C34" s="305"/>
      <c r="D34" s="305"/>
      <c r="E34" s="305"/>
      <c r="F34" s="305"/>
      <c r="G34" s="301"/>
      <c r="H34" s="345"/>
      <c r="I34" s="184">
        <f t="shared" si="0"/>
        <v>0</v>
      </c>
      <c r="J34" s="264">
        <f t="shared" si="1"/>
        <v>0</v>
      </c>
      <c r="K34" s="199">
        <f t="shared" si="2"/>
        <v>0</v>
      </c>
    </row>
    <row r="35" spans="2:11" ht="20" x14ac:dyDescent="0.15">
      <c r="B35" s="280">
        <v>43979</v>
      </c>
      <c r="C35" s="305"/>
      <c r="D35" s="305"/>
      <c r="E35" s="305"/>
      <c r="F35" s="305"/>
      <c r="G35" s="301"/>
      <c r="H35" s="345"/>
      <c r="I35" s="196">
        <f t="shared" si="0"/>
        <v>0</v>
      </c>
      <c r="J35" s="264">
        <f t="shared" si="1"/>
        <v>0</v>
      </c>
      <c r="K35" s="199">
        <f t="shared" si="2"/>
        <v>0</v>
      </c>
    </row>
    <row r="36" spans="2:11" ht="20" x14ac:dyDescent="0.15">
      <c r="B36" s="280">
        <v>43980</v>
      </c>
      <c r="C36" s="305"/>
      <c r="D36" s="305"/>
      <c r="E36" s="305"/>
      <c r="F36" s="305"/>
      <c r="G36" s="301"/>
      <c r="H36" s="345"/>
      <c r="I36" s="196">
        <f t="shared" si="0"/>
        <v>0</v>
      </c>
      <c r="J36" s="264">
        <f t="shared" si="1"/>
        <v>0</v>
      </c>
      <c r="K36" s="199">
        <f t="shared" si="2"/>
        <v>0</v>
      </c>
    </row>
    <row r="37" spans="2:11" ht="20" x14ac:dyDescent="0.15">
      <c r="B37" s="286">
        <v>43981</v>
      </c>
      <c r="C37" s="309"/>
      <c r="D37" s="309"/>
      <c r="E37" s="309"/>
      <c r="F37" s="309"/>
      <c r="G37" s="299"/>
      <c r="H37" s="346"/>
      <c r="I37" s="196">
        <f t="shared" si="0"/>
        <v>0</v>
      </c>
      <c r="J37" s="264">
        <f t="shared" si="1"/>
        <v>0</v>
      </c>
      <c r="K37" s="201">
        <f t="shared" si="2"/>
        <v>0</v>
      </c>
    </row>
    <row r="38" spans="2:11" ht="21" thickBot="1" x14ac:dyDescent="0.2">
      <c r="B38" s="321">
        <v>43982</v>
      </c>
      <c r="C38" s="322"/>
      <c r="D38" s="322"/>
      <c r="E38" s="322"/>
      <c r="F38" s="322"/>
      <c r="G38" s="347"/>
      <c r="H38" s="348"/>
      <c r="I38" s="198">
        <f t="shared" si="0"/>
        <v>0</v>
      </c>
      <c r="J38" s="265">
        <f t="shared" si="1"/>
        <v>0</v>
      </c>
      <c r="K38" s="202">
        <f t="shared" si="2"/>
        <v>0</v>
      </c>
    </row>
    <row r="39" spans="2:11" ht="20.25" customHeight="1" thickTop="1" x14ac:dyDescent="0.15"/>
  </sheetData>
  <sheetProtection formatColumns="0"/>
  <mergeCells count="11">
    <mergeCell ref="J5:K5"/>
    <mergeCell ref="J6:K6"/>
    <mergeCell ref="H2:H3"/>
    <mergeCell ref="I2:I3"/>
    <mergeCell ref="I4:I5"/>
    <mergeCell ref="B1:I1"/>
    <mergeCell ref="J1:K1"/>
    <mergeCell ref="J2:K2"/>
    <mergeCell ref="J3:K3"/>
    <mergeCell ref="J4:K4"/>
    <mergeCell ref="C3:E3"/>
  </mergeCells>
  <phoneticPr fontId="52" type="noConversion"/>
  <dataValidations count="19">
    <dataValidation allowBlank="1" showErrorMessage="1" sqref="A2:A1048576 F5:G6 I2 M5:N7 J38:Q38 N1:N2 F2:G3 M10:Q37 C39:XFD1048576 P7:Q9 I35:I38 P1:XFD6 R7:XFD38 C8:F38 J8:L37 B8:B1048576 H8 O1:O7 L1:L6" xr:uid="{00000000-0002-0000-1A00-000000000000}"/>
    <dataValidation allowBlank="1" showInputMessage="1" showErrorMessage="1" prompt="Use this worksheet to track hours worked in a work week. Enter Date and Times in TimeSheet table. Total Hours, Regular Hours and Overtime Hours are automatically calculated" sqref="A1" xr:uid="{00000000-0002-0000-1A00-000001000000}"/>
    <dataValidation allowBlank="1" showInputMessage="1" showErrorMessage="1" prompt="Enter Teacher and School details in cells below" sqref="B1" xr:uid="{00000000-0002-0000-1A00-000002000000}"/>
    <dataValidation allowBlank="1" showInputMessage="1" showErrorMessage="1" prompt="Enter Teacher Name and FTE in cells to the right" sqref="B2" xr:uid="{00000000-0002-0000-1A00-000003000000}"/>
    <dataValidation allowBlank="1" showInputMessage="1" showErrorMessage="1" prompt="Enter Teacher Name in this cell" sqref="C2" xr:uid="{00000000-0002-0000-1A00-000004000000}"/>
    <dataValidation allowBlank="1" showInputMessage="1" showErrorMessage="1" prompt="Enter Teacher's FTE in this cell" sqref="D2" xr:uid="{00000000-0002-0000-1A00-000005000000}"/>
    <dataValidation allowBlank="1" showInputMessage="1" showErrorMessage="1" prompt="Enter School Name in cell to the right" sqref="B3" xr:uid="{00000000-0002-0000-1A00-000006000000}"/>
    <dataValidation allowBlank="1" showInputMessage="1" showErrorMessage="1" prompt="Enter School Name in this cell" sqref="C3" xr:uid="{00000000-0002-0000-1A00-000007000000}"/>
    <dataValidation allowBlank="1" showInputMessage="1" showErrorMessage="1" prompt="Enter Total Assignable Hours in cell below" sqref="B5" xr:uid="{00000000-0002-0000-1A00-000008000000}"/>
    <dataValidation allowBlank="1" showInputMessage="1" showErrorMessage="1" prompt="Total Assignable Hours Worked are automatically calculated in cell below" sqref="D5" xr:uid="{00000000-0002-0000-1A00-000009000000}"/>
    <dataValidation allowBlank="1" showInputMessage="1" showErrorMessage="1" prompt="Regular Hours are automatically calculated in cell below" sqref="C5" xr:uid="{00000000-0002-0000-1A00-00000A000000}"/>
    <dataValidation allowBlank="1" showInputMessage="1" showErrorMessage="1" prompt="Enter Total Work Week Hours in this cell" sqref="B6" xr:uid="{00000000-0002-0000-1A00-00000B000000}"/>
    <dataValidation allowBlank="1" showInputMessage="1" showErrorMessage="1" prompt="Total Hours Worked are automatically calculated in this cell" sqref="C6:D6" xr:uid="{00000000-0002-0000-1A00-00000C000000}"/>
    <dataValidation allowBlank="1" showInputMessage="1" showErrorMessage="1" prompt="Enter Date in this column under this heading. Use heading filters to find specific entries" sqref="B7" xr:uid="{00000000-0002-0000-1A00-00000D000000}"/>
    <dataValidation allowBlank="1" showInputMessage="1" showErrorMessage="1" prompt="Enter Assigned Time After School in this column under this heading." sqref="H7 I8:I34" xr:uid="{00000000-0002-0000-1A00-00000E000000}"/>
    <dataValidation allowBlank="1" showInputMessage="1" showErrorMessage="1" prompt="Assigned Hours Worked are automatically calculated in this column under this heading." sqref="J7:K7" xr:uid="{00000000-0002-0000-1A00-00000F000000}"/>
    <dataValidation allowBlank="1" showInputMessage="1" showErrorMessage="1" prompt="Total Assignable Hours Worked to date automatically calculated in this cell." sqref="E6 I6" xr:uid="{00000000-0002-0000-1A00-000010000000}"/>
    <dataValidation allowBlank="1" showInputMessage="1" showErrorMessage="1" prompt="Total Assignable Hours Worked to date are automatically calculated in cell below" sqref="I4 E5" xr:uid="{00000000-0002-0000-1A00-000011000000}"/>
    <dataValidation allowBlank="1" showInputMessage="1" showErrorMessage="1" prompt="adsfa" sqref="H2" xr:uid="{00000000-0002-0000-1A00-000012000000}"/>
  </dataValidations>
  <hyperlinks>
    <hyperlink ref="I2" location="Summary!A1" display="Summary!A1" xr:uid="{00000000-0004-0000-1A00-000000000000}"/>
    <hyperlink ref="I2:I3" location="'Hours Summary'!A1" display="Return to Main" xr:uid="{00000000-0004-0000-1A00-000001000000}"/>
    <hyperlink ref="J2" location="'Mon-Day 1-S1'!Print_Titles" display="MON | Day 1 - Sem 1" xr:uid="{00000000-0004-0000-1A00-000002000000}"/>
    <hyperlink ref="J3" location="'Tue-Day 2-S1'!Print_Titles" display="TUE | Day 2 - Sem 1" xr:uid="{00000000-0004-0000-1A00-000003000000}"/>
    <hyperlink ref="J4" location="'Wed-Day 3-S1'!Print_Titles" display="WED | Day 3 - Sem 1" xr:uid="{00000000-0004-0000-1A00-000004000000}"/>
    <hyperlink ref="J5" location="'Thu-Day 4-S1'!Print_Titles" display="THU | Day 4 - Sem 1" xr:uid="{00000000-0004-0000-1A00-000005000000}"/>
    <hyperlink ref="J6" location="'Fri-Day 5-S1'!Print_Titles" display="FRI | Day 5 - Sem 1" xr:uid="{00000000-0004-0000-1A00-000006000000}"/>
    <hyperlink ref="M2" location="'Day 6-S2'!A1" display="Day 6 - Sem 1" xr:uid="{00000000-0004-0000-1A00-000007000000}"/>
    <hyperlink ref="M3" location="'Early Out 1-S2'!A1" display="Early Out 1 - Sem 1" xr:uid="{00000000-0004-0000-1A00-000008000000}"/>
    <hyperlink ref="M4" location="'Early Out 2-S2'!A1" display="Early Out 2 - Sem 1" xr:uid="{00000000-0004-0000-1A00-000009000000}"/>
    <hyperlink ref="J2:K2" location="'Mon-Day 1-S2'!A1" display="MON | Day 1 - Sem 1" xr:uid="{00000000-0004-0000-1A00-00000A000000}"/>
    <hyperlink ref="J3:K3" location="'Tue-Day 2-S2'!A1" display="TUE | Day 2 - Sem 1" xr:uid="{00000000-0004-0000-1A00-00000B000000}"/>
    <hyperlink ref="J4:K4" location="'Wed-Day 3-S2'!A1" display="WED | Day 3 - Sem 1" xr:uid="{00000000-0004-0000-1A00-00000C000000}"/>
    <hyperlink ref="J5:K5" location="'Thu-Day 4-S2'!A1" display="THU | Day 4 - Sem 1" xr:uid="{00000000-0004-0000-1A00-00000D000000}"/>
    <hyperlink ref="J6:K6" location="'Fri-Day 5-S2'!A1" display="FRI | Day 5 - Sem 1" xr:uid="{00000000-0004-0000-1A00-00000E000000}"/>
  </hyperlinks>
  <printOptions horizontalCentered="1"/>
  <pageMargins left="0.25" right="0.25" top="0.75" bottom="0.75" header="0.3" footer="0.3"/>
  <pageSetup scale="56" fitToHeight="0" orientation="landscape" r:id="rId1"/>
  <headerFooter differentFirst="1">
    <oddFooter>Page &amp;P of &amp;N</oddFooter>
  </headerFooter>
  <drawing r:id="rId2"/>
  <legacyDrawing r:id="rId3"/>
  <tableParts count="1">
    <tablePart r:id="rId4"/>
  </tableParts>
  <extLst>
    <ext xmlns:x14="http://schemas.microsoft.com/office/spreadsheetml/2009/9/main" uri="{78C0D931-6437-407d-A8EE-F0AAD7539E65}">
      <x14:conditionalFormattings>
        <x14:conditionalFormatting xmlns:xm="http://schemas.microsoft.com/office/excel/2006/main">
          <x14:cfRule type="colorScale" priority="1" id="{514C14CA-F327-6643-87AD-CA8F5F962D82}">
            <x14:colorScale>
              <x14:cfvo type="formula">
                <xm:f>August!$B$6*0.5</xm:f>
              </x14:cfvo>
              <x14:cfvo type="formula">
                <xm:f>August!$B$6*0.67</xm:f>
              </x14:cfvo>
              <x14:cfvo type="formula">
                <xm:f>August!$B$6*0.83</xm:f>
              </x14:cfvo>
              <x14:color rgb="FF00B050"/>
              <x14:color rgb="FFFFEB84"/>
              <x14:color rgb="FFFF0000"/>
            </x14:colorScale>
          </x14:cfRule>
          <xm:sqref>E6</xm:sqref>
        </x14:conditionalFormatting>
      </x14:conditionalFormattings>
    </ext>
  </extLs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4"/>
    <pageSetUpPr fitToPage="1"/>
  </sheetPr>
  <dimension ref="B1:Q38"/>
  <sheetViews>
    <sheetView showGridLines="0" zoomScale="75" zoomScaleNormal="75" workbookViewId="0">
      <pane xSplit="14" ySplit="7" topLeftCell="O8" activePane="bottomRight" state="frozen"/>
      <selection activeCell="E6" sqref="B6:E6"/>
      <selection pane="topRight" activeCell="E6" sqref="B6:E6"/>
      <selection pane="bottomLeft" activeCell="E6" sqref="B6:E6"/>
      <selection pane="bottomRight" activeCell="I2" sqref="I2:I3"/>
    </sheetView>
  </sheetViews>
  <sheetFormatPr baseColWidth="10" defaultColWidth="9" defaultRowHeight="20.25" customHeight="1" x14ac:dyDescent="0.15"/>
  <cols>
    <col min="1" max="1" width="0.83203125" style="9" customWidth="1"/>
    <col min="2" max="2" width="21.1640625" style="9" customWidth="1"/>
    <col min="3" max="3" width="14.1640625" style="9" customWidth="1"/>
    <col min="4" max="4" width="20.1640625" style="9" customWidth="1"/>
    <col min="5" max="5" width="17.1640625" style="9" customWidth="1"/>
    <col min="6" max="6" width="16.1640625" style="9" customWidth="1"/>
    <col min="7" max="7" width="12.5" style="9" customWidth="1"/>
    <col min="8" max="8" width="15.83203125" style="9" customWidth="1"/>
    <col min="9" max="9" width="16.83203125" style="15" customWidth="1"/>
    <col min="10" max="10" width="12.1640625" style="9" customWidth="1"/>
    <col min="11" max="11" width="23.1640625" style="9" customWidth="1"/>
    <col min="12" max="12" width="13.1640625" style="9" customWidth="1"/>
    <col min="13" max="13" width="14.83203125" style="9" customWidth="1"/>
    <col min="14" max="14" width="9.83203125" style="9" customWidth="1"/>
    <col min="15" max="15" width="1.83203125" style="9" customWidth="1"/>
    <col min="16" max="16384" width="9" style="9"/>
  </cols>
  <sheetData>
    <row r="1" spans="2:17" ht="35.25" customHeight="1" thickTop="1" thickBot="1" x14ac:dyDescent="0.35">
      <c r="B1" s="486" t="s">
        <v>69</v>
      </c>
      <c r="C1" s="486"/>
      <c r="D1" s="486"/>
      <c r="E1" s="486"/>
      <c r="F1" s="486"/>
      <c r="G1" s="486"/>
      <c r="H1" s="486"/>
      <c r="I1" s="487"/>
      <c r="J1" s="459" t="s">
        <v>19</v>
      </c>
      <c r="K1" s="460"/>
      <c r="L1" s="163" t="s">
        <v>16</v>
      </c>
      <c r="M1" s="162" t="s">
        <v>19</v>
      </c>
      <c r="N1" s="163" t="s">
        <v>16</v>
      </c>
      <c r="O1" s="58"/>
    </row>
    <row r="2" spans="2:17" ht="47.25" customHeight="1" thickBot="1" x14ac:dyDescent="0.2">
      <c r="B2" s="122" t="s">
        <v>25</v>
      </c>
      <c r="C2" s="278" t="str">
        <f>August!C2</f>
        <v>Type Teacher Name</v>
      </c>
      <c r="D2" s="359" t="str">
        <f>'Hours Summary'!G1</f>
        <v>Type FTE Here</v>
      </c>
      <c r="E2" s="279" t="s">
        <v>24</v>
      </c>
      <c r="F2" s="42" t="s">
        <v>43</v>
      </c>
      <c r="G2" s="41">
        <f>'Hours Summary'!G7</f>
        <v>0</v>
      </c>
      <c r="H2" s="475" t="s">
        <v>110</v>
      </c>
      <c r="I2" s="488" t="s">
        <v>20</v>
      </c>
      <c r="J2" s="461" t="s">
        <v>86</v>
      </c>
      <c r="K2" s="462"/>
      <c r="L2" s="154">
        <f>'Hours Summary'!C15+'Hours Summary'!D15</f>
        <v>0</v>
      </c>
      <c r="M2" s="185" t="s">
        <v>91</v>
      </c>
      <c r="N2" s="186">
        <f>'Hours Summary'!C20+'Hours Summary'!D20</f>
        <v>0</v>
      </c>
      <c r="O2" s="58"/>
    </row>
    <row r="3" spans="2:17" ht="51" customHeight="1" thickBot="1" x14ac:dyDescent="0.2">
      <c r="B3" s="123" t="s">
        <v>23</v>
      </c>
      <c r="C3" s="467" t="str">
        <f>August!C3</f>
        <v>Type School Name</v>
      </c>
      <c r="D3" s="467"/>
      <c r="E3" s="468"/>
      <c r="F3" s="43" t="s">
        <v>44</v>
      </c>
      <c r="G3" s="109">
        <f>'Hours Summary'!G12</f>
        <v>0</v>
      </c>
      <c r="H3" s="476"/>
      <c r="I3" s="489"/>
      <c r="J3" s="463" t="s">
        <v>87</v>
      </c>
      <c r="K3" s="464"/>
      <c r="L3" s="155">
        <f>'Hours Summary'!C16+'Hours Summary'!D16</f>
        <v>0</v>
      </c>
      <c r="M3" s="160" t="s">
        <v>92</v>
      </c>
      <c r="N3" s="161">
        <f>'Hours Summary'!C21+'Hours Summary'!D21</f>
        <v>0</v>
      </c>
      <c r="O3" s="58"/>
    </row>
    <row r="4" spans="2:17" ht="78" customHeight="1" thickBot="1" x14ac:dyDescent="0.2">
      <c r="B4" s="110" t="s">
        <v>146</v>
      </c>
      <c r="C4" s="277" t="str">
        <f>'Hours Summary'!H3</f>
        <v>Typical Assign. FTE</v>
      </c>
      <c r="D4" s="110" t="s">
        <v>71</v>
      </c>
      <c r="E4" s="207">
        <f>IFERROR(D2*1200,0)</f>
        <v>0</v>
      </c>
      <c r="F4" s="110" t="s">
        <v>132</v>
      </c>
      <c r="G4" s="207">
        <f>May!B6</f>
        <v>0</v>
      </c>
      <c r="I4" s="490" t="s">
        <v>27</v>
      </c>
      <c r="J4" s="465" t="s">
        <v>88</v>
      </c>
      <c r="K4" s="466"/>
      <c r="L4" s="156">
        <f>'Hours Summary'!C17+'Hours Summary'!D17</f>
        <v>0</v>
      </c>
      <c r="M4" s="158" t="s">
        <v>93</v>
      </c>
      <c r="N4" s="159">
        <f>'Hours Summary'!C22+'Hours Summary'!D22</f>
        <v>0</v>
      </c>
      <c r="O4" s="58"/>
    </row>
    <row r="5" spans="2:17" ht="76.5" customHeight="1" thickBot="1" x14ac:dyDescent="0.25">
      <c r="B5" s="258" t="s">
        <v>131</v>
      </c>
      <c r="C5" s="259" t="s">
        <v>115</v>
      </c>
      <c r="D5" s="260" t="s">
        <v>128</v>
      </c>
      <c r="E5" s="206" t="s">
        <v>55</v>
      </c>
      <c r="F5" s="10"/>
      <c r="G5" s="10"/>
      <c r="I5" s="491"/>
      <c r="J5" s="469" t="s">
        <v>89</v>
      </c>
      <c r="K5" s="470"/>
      <c r="L5" s="157">
        <f>'Hours Summary'!C18+'Hours Summary'!D18</f>
        <v>0</v>
      </c>
      <c r="M5" s="58"/>
      <c r="N5" s="58"/>
      <c r="O5" s="58"/>
    </row>
    <row r="6" spans="2:17" ht="28.5" customHeight="1" thickBot="1" x14ac:dyDescent="0.25">
      <c r="B6" s="266">
        <f>G4-D6</f>
        <v>0</v>
      </c>
      <c r="C6" s="262">
        <f>SUM(I8:I38)/60</f>
        <v>0</v>
      </c>
      <c r="D6" s="263">
        <f>SUM(K8:K38)</f>
        <v>0</v>
      </c>
      <c r="E6" s="211">
        <f>May!E6+D6</f>
        <v>0</v>
      </c>
      <c r="F6" s="10"/>
      <c r="G6" s="10"/>
      <c r="I6" s="213">
        <f>August!B6-E6</f>
        <v>0</v>
      </c>
      <c r="J6" s="471" t="s">
        <v>90</v>
      </c>
      <c r="K6" s="472"/>
      <c r="L6" s="187">
        <f>'Hours Summary'!C19+'Hours Summary'!D19</f>
        <v>0</v>
      </c>
      <c r="M6" s="58"/>
      <c r="N6" s="58"/>
      <c r="O6" s="58"/>
    </row>
    <row r="7" spans="2:17" ht="89.25" customHeight="1" thickTop="1" x14ac:dyDescent="0.15">
      <c r="B7" s="56" t="s">
        <v>22</v>
      </c>
      <c r="C7" s="54" t="s">
        <v>45</v>
      </c>
      <c r="D7" s="113" t="s">
        <v>125</v>
      </c>
      <c r="E7" s="113" t="s">
        <v>116</v>
      </c>
      <c r="F7" s="54" t="s">
        <v>46</v>
      </c>
      <c r="G7" s="55" t="s">
        <v>52</v>
      </c>
      <c r="H7" s="57" t="s">
        <v>47</v>
      </c>
      <c r="I7" s="271" t="s">
        <v>114</v>
      </c>
      <c r="J7" s="270" t="s">
        <v>53</v>
      </c>
      <c r="K7" s="205" t="s">
        <v>54</v>
      </c>
      <c r="L7" s="58"/>
      <c r="M7" s="58"/>
      <c r="N7" s="58"/>
      <c r="O7" s="58"/>
      <c r="P7" s="153"/>
      <c r="Q7" s="153"/>
    </row>
    <row r="8" spans="2:17" ht="20" x14ac:dyDescent="0.15">
      <c r="B8" s="280">
        <v>43983</v>
      </c>
      <c r="C8" s="349"/>
      <c r="D8" s="349"/>
      <c r="E8" s="349"/>
      <c r="F8" s="300"/>
      <c r="G8" s="301"/>
      <c r="H8" s="302"/>
      <c r="I8" s="196">
        <f t="shared" ref="I8:I37" si="0">E8</f>
        <v>0</v>
      </c>
      <c r="J8" s="264">
        <f>IFERROR(C8+D8+F8+H8,0)</f>
        <v>0</v>
      </c>
      <c r="K8" s="199">
        <f t="shared" ref="K8:K37" si="1">IFERROR(J8/60,0)</f>
        <v>0</v>
      </c>
      <c r="L8" s="153"/>
    </row>
    <row r="9" spans="2:17" ht="20" x14ac:dyDescent="0.15">
      <c r="B9" s="280">
        <v>43984</v>
      </c>
      <c r="C9" s="349"/>
      <c r="D9" s="349"/>
      <c r="E9" s="349"/>
      <c r="F9" s="300"/>
      <c r="G9" s="301"/>
      <c r="H9" s="302"/>
      <c r="I9" s="196">
        <f t="shared" si="0"/>
        <v>0</v>
      </c>
      <c r="J9" s="264">
        <f t="shared" ref="J9:J36" si="2">IFERROR(C9+D9+F9+H9,0)</f>
        <v>0</v>
      </c>
      <c r="K9" s="199">
        <f t="shared" si="1"/>
        <v>0</v>
      </c>
    </row>
    <row r="10" spans="2:17" ht="20" x14ac:dyDescent="0.15">
      <c r="B10" s="280">
        <v>43985</v>
      </c>
      <c r="C10" s="349"/>
      <c r="D10" s="349"/>
      <c r="E10" s="349"/>
      <c r="F10" s="300"/>
      <c r="G10" s="301"/>
      <c r="H10" s="302"/>
      <c r="I10" s="196">
        <f t="shared" si="0"/>
        <v>0</v>
      </c>
      <c r="J10" s="264">
        <f t="shared" si="2"/>
        <v>0</v>
      </c>
      <c r="K10" s="199">
        <f t="shared" si="1"/>
        <v>0</v>
      </c>
    </row>
    <row r="11" spans="2:17" ht="20" x14ac:dyDescent="0.15">
      <c r="B11" s="280">
        <v>43986</v>
      </c>
      <c r="C11" s="349"/>
      <c r="D11" s="349"/>
      <c r="E11" s="349"/>
      <c r="F11" s="300"/>
      <c r="G11" s="301"/>
      <c r="H11" s="302"/>
      <c r="I11" s="196">
        <f t="shared" si="0"/>
        <v>0</v>
      </c>
      <c r="J11" s="264">
        <f t="shared" si="2"/>
        <v>0</v>
      </c>
      <c r="K11" s="199">
        <f t="shared" si="1"/>
        <v>0</v>
      </c>
    </row>
    <row r="12" spans="2:17" ht="20" x14ac:dyDescent="0.15">
      <c r="B12" s="280">
        <v>43987</v>
      </c>
      <c r="C12" s="350"/>
      <c r="D12" s="350"/>
      <c r="E12" s="350"/>
      <c r="F12" s="300"/>
      <c r="G12" s="301"/>
      <c r="H12" s="302"/>
      <c r="I12" s="196">
        <f t="shared" si="0"/>
        <v>0</v>
      </c>
      <c r="J12" s="264">
        <f t="shared" si="2"/>
        <v>0</v>
      </c>
      <c r="K12" s="199">
        <f t="shared" si="1"/>
        <v>0</v>
      </c>
    </row>
    <row r="13" spans="2:17" ht="20" x14ac:dyDescent="0.15">
      <c r="B13" s="286">
        <v>43988</v>
      </c>
      <c r="C13" s="351"/>
      <c r="D13" s="351"/>
      <c r="E13" s="351"/>
      <c r="F13" s="309"/>
      <c r="G13" s="297"/>
      <c r="H13" s="298"/>
      <c r="I13" s="196">
        <f t="shared" si="0"/>
        <v>0</v>
      </c>
      <c r="J13" s="264">
        <f t="shared" si="2"/>
        <v>0</v>
      </c>
      <c r="K13" s="199">
        <f t="shared" si="1"/>
        <v>0</v>
      </c>
    </row>
    <row r="14" spans="2:17" ht="20" x14ac:dyDescent="0.15">
      <c r="B14" s="286">
        <v>43989</v>
      </c>
      <c r="C14" s="351"/>
      <c r="D14" s="351"/>
      <c r="E14" s="351"/>
      <c r="F14" s="309"/>
      <c r="G14" s="297"/>
      <c r="H14" s="298"/>
      <c r="I14" s="196">
        <f t="shared" si="0"/>
        <v>0</v>
      </c>
      <c r="J14" s="264">
        <f t="shared" si="2"/>
        <v>0</v>
      </c>
      <c r="K14" s="199">
        <f t="shared" si="1"/>
        <v>0</v>
      </c>
    </row>
    <row r="15" spans="2:17" ht="20" x14ac:dyDescent="0.15">
      <c r="B15" s="280">
        <v>43990</v>
      </c>
      <c r="C15" s="349"/>
      <c r="D15" s="349"/>
      <c r="E15" s="349"/>
      <c r="F15" s="300"/>
      <c r="G15" s="301"/>
      <c r="H15" s="302"/>
      <c r="I15" s="196">
        <f t="shared" si="0"/>
        <v>0</v>
      </c>
      <c r="J15" s="264">
        <f t="shared" si="2"/>
        <v>0</v>
      </c>
      <c r="K15" s="199">
        <f t="shared" si="1"/>
        <v>0</v>
      </c>
    </row>
    <row r="16" spans="2:17" ht="20" x14ac:dyDescent="0.15">
      <c r="B16" s="280">
        <v>43991</v>
      </c>
      <c r="C16" s="349"/>
      <c r="D16" s="349"/>
      <c r="E16" s="349"/>
      <c r="F16" s="300"/>
      <c r="G16" s="301"/>
      <c r="H16" s="302"/>
      <c r="I16" s="196">
        <f t="shared" si="0"/>
        <v>0</v>
      </c>
      <c r="J16" s="264">
        <f t="shared" si="2"/>
        <v>0</v>
      </c>
      <c r="K16" s="199">
        <f t="shared" si="1"/>
        <v>0</v>
      </c>
    </row>
    <row r="17" spans="2:11" ht="20" x14ac:dyDescent="0.15">
      <c r="B17" s="280">
        <v>43992</v>
      </c>
      <c r="C17" s="349"/>
      <c r="D17" s="349"/>
      <c r="E17" s="349"/>
      <c r="F17" s="300"/>
      <c r="G17" s="301"/>
      <c r="H17" s="302"/>
      <c r="I17" s="196">
        <f t="shared" si="0"/>
        <v>0</v>
      </c>
      <c r="J17" s="264">
        <f t="shared" si="2"/>
        <v>0</v>
      </c>
      <c r="K17" s="199">
        <f t="shared" si="1"/>
        <v>0</v>
      </c>
    </row>
    <row r="18" spans="2:11" ht="20" x14ac:dyDescent="0.15">
      <c r="B18" s="280">
        <v>43993</v>
      </c>
      <c r="C18" s="330"/>
      <c r="D18" s="330"/>
      <c r="E18" s="330"/>
      <c r="F18" s="305"/>
      <c r="G18" s="301"/>
      <c r="H18" s="302"/>
      <c r="I18" s="196">
        <f t="shared" si="0"/>
        <v>0</v>
      </c>
      <c r="J18" s="264">
        <f t="shared" si="2"/>
        <v>0</v>
      </c>
      <c r="K18" s="199">
        <f t="shared" si="1"/>
        <v>0</v>
      </c>
    </row>
    <row r="19" spans="2:11" ht="20" x14ac:dyDescent="0.15">
      <c r="B19" s="280">
        <v>43994</v>
      </c>
      <c r="C19" s="330"/>
      <c r="D19" s="330"/>
      <c r="E19" s="330"/>
      <c r="F19" s="305"/>
      <c r="G19" s="301"/>
      <c r="H19" s="302"/>
      <c r="I19" s="196">
        <f t="shared" si="0"/>
        <v>0</v>
      </c>
      <c r="J19" s="264">
        <f t="shared" si="2"/>
        <v>0</v>
      </c>
      <c r="K19" s="199">
        <f t="shared" si="1"/>
        <v>0</v>
      </c>
    </row>
    <row r="20" spans="2:11" ht="20" x14ac:dyDescent="0.15">
      <c r="B20" s="286">
        <v>43995</v>
      </c>
      <c r="C20" s="351"/>
      <c r="D20" s="351"/>
      <c r="E20" s="351"/>
      <c r="F20" s="309"/>
      <c r="G20" s="297"/>
      <c r="H20" s="298"/>
      <c r="I20" s="196">
        <f t="shared" si="0"/>
        <v>0</v>
      </c>
      <c r="J20" s="264">
        <f t="shared" si="2"/>
        <v>0</v>
      </c>
      <c r="K20" s="199">
        <f t="shared" si="1"/>
        <v>0</v>
      </c>
    </row>
    <row r="21" spans="2:11" ht="20" x14ac:dyDescent="0.15">
      <c r="B21" s="286">
        <v>43996</v>
      </c>
      <c r="C21" s="351"/>
      <c r="D21" s="351"/>
      <c r="E21" s="351"/>
      <c r="F21" s="309"/>
      <c r="G21" s="297"/>
      <c r="H21" s="298"/>
      <c r="I21" s="196">
        <f t="shared" si="0"/>
        <v>0</v>
      </c>
      <c r="J21" s="264">
        <f t="shared" si="2"/>
        <v>0</v>
      </c>
      <c r="K21" s="199">
        <f t="shared" si="1"/>
        <v>0</v>
      </c>
    </row>
    <row r="22" spans="2:11" ht="20" x14ac:dyDescent="0.15">
      <c r="B22" s="280">
        <v>43997</v>
      </c>
      <c r="C22" s="349"/>
      <c r="D22" s="349"/>
      <c r="E22" s="349"/>
      <c r="F22" s="300"/>
      <c r="G22" s="301"/>
      <c r="H22" s="302"/>
      <c r="I22" s="196">
        <f t="shared" si="0"/>
        <v>0</v>
      </c>
      <c r="J22" s="264">
        <f t="shared" si="2"/>
        <v>0</v>
      </c>
      <c r="K22" s="199">
        <f t="shared" si="1"/>
        <v>0</v>
      </c>
    </row>
    <row r="23" spans="2:11" ht="20" x14ac:dyDescent="0.15">
      <c r="B23" s="280">
        <v>43998</v>
      </c>
      <c r="C23" s="349"/>
      <c r="D23" s="349"/>
      <c r="E23" s="349"/>
      <c r="F23" s="300"/>
      <c r="G23" s="301"/>
      <c r="H23" s="302"/>
      <c r="I23" s="196">
        <f t="shared" si="0"/>
        <v>0</v>
      </c>
      <c r="J23" s="264">
        <f t="shared" si="2"/>
        <v>0</v>
      </c>
      <c r="K23" s="199">
        <f t="shared" si="1"/>
        <v>0</v>
      </c>
    </row>
    <row r="24" spans="2:11" ht="20" x14ac:dyDescent="0.15">
      <c r="B24" s="280">
        <v>43999</v>
      </c>
      <c r="C24" s="349"/>
      <c r="D24" s="349"/>
      <c r="E24" s="349"/>
      <c r="F24" s="300"/>
      <c r="G24" s="301"/>
      <c r="H24" s="302"/>
      <c r="I24" s="196">
        <f t="shared" si="0"/>
        <v>0</v>
      </c>
      <c r="J24" s="264">
        <f t="shared" si="2"/>
        <v>0</v>
      </c>
      <c r="K24" s="199">
        <f t="shared" si="1"/>
        <v>0</v>
      </c>
    </row>
    <row r="25" spans="2:11" ht="20" x14ac:dyDescent="0.15">
      <c r="B25" s="280">
        <v>44000</v>
      </c>
      <c r="C25" s="330"/>
      <c r="D25" s="330"/>
      <c r="E25" s="330"/>
      <c r="F25" s="305"/>
      <c r="G25" s="301"/>
      <c r="H25" s="302"/>
      <c r="I25" s="196">
        <f t="shared" si="0"/>
        <v>0</v>
      </c>
      <c r="J25" s="264">
        <f t="shared" si="2"/>
        <v>0</v>
      </c>
      <c r="K25" s="199">
        <f t="shared" si="1"/>
        <v>0</v>
      </c>
    </row>
    <row r="26" spans="2:11" ht="20" x14ac:dyDescent="0.15">
      <c r="B26" s="280">
        <v>44001</v>
      </c>
      <c r="C26" s="330"/>
      <c r="D26" s="330"/>
      <c r="E26" s="330"/>
      <c r="F26" s="305"/>
      <c r="G26" s="301"/>
      <c r="H26" s="302"/>
      <c r="I26" s="196">
        <f t="shared" si="0"/>
        <v>0</v>
      </c>
      <c r="J26" s="264">
        <f t="shared" si="2"/>
        <v>0</v>
      </c>
      <c r="K26" s="199">
        <f t="shared" si="1"/>
        <v>0</v>
      </c>
    </row>
    <row r="27" spans="2:11" ht="20" x14ac:dyDescent="0.15">
      <c r="B27" s="286">
        <v>44002</v>
      </c>
      <c r="C27" s="351"/>
      <c r="D27" s="351"/>
      <c r="E27" s="351"/>
      <c r="F27" s="309"/>
      <c r="G27" s="297"/>
      <c r="H27" s="298"/>
      <c r="I27" s="196">
        <f t="shared" si="0"/>
        <v>0</v>
      </c>
      <c r="J27" s="264">
        <f t="shared" si="2"/>
        <v>0</v>
      </c>
      <c r="K27" s="199">
        <f t="shared" si="1"/>
        <v>0</v>
      </c>
    </row>
    <row r="28" spans="2:11" ht="20" x14ac:dyDescent="0.15">
      <c r="B28" s="286">
        <v>44003</v>
      </c>
      <c r="C28" s="351"/>
      <c r="D28" s="351"/>
      <c r="E28" s="351"/>
      <c r="F28" s="309"/>
      <c r="G28" s="297"/>
      <c r="H28" s="298"/>
      <c r="I28" s="196">
        <f t="shared" si="0"/>
        <v>0</v>
      </c>
      <c r="J28" s="264">
        <f t="shared" si="2"/>
        <v>0</v>
      </c>
      <c r="K28" s="199">
        <f t="shared" si="1"/>
        <v>0</v>
      </c>
    </row>
    <row r="29" spans="2:11" ht="20" x14ac:dyDescent="0.15">
      <c r="B29" s="280">
        <v>44004</v>
      </c>
      <c r="C29" s="349"/>
      <c r="D29" s="349"/>
      <c r="E29" s="349"/>
      <c r="F29" s="300"/>
      <c r="G29" s="301"/>
      <c r="H29" s="302"/>
      <c r="I29" s="196">
        <f t="shared" si="0"/>
        <v>0</v>
      </c>
      <c r="J29" s="264">
        <f t="shared" si="2"/>
        <v>0</v>
      </c>
      <c r="K29" s="199">
        <f t="shared" si="1"/>
        <v>0</v>
      </c>
    </row>
    <row r="30" spans="2:11" ht="20" x14ac:dyDescent="0.15">
      <c r="B30" s="280">
        <v>44005</v>
      </c>
      <c r="C30" s="349"/>
      <c r="D30" s="349"/>
      <c r="E30" s="349"/>
      <c r="F30" s="300"/>
      <c r="G30" s="301"/>
      <c r="H30" s="302"/>
      <c r="I30" s="196">
        <f t="shared" si="0"/>
        <v>0</v>
      </c>
      <c r="J30" s="264">
        <f t="shared" si="2"/>
        <v>0</v>
      </c>
      <c r="K30" s="199">
        <f t="shared" si="1"/>
        <v>0</v>
      </c>
    </row>
    <row r="31" spans="2:11" ht="20" x14ac:dyDescent="0.15">
      <c r="B31" s="280">
        <v>44006</v>
      </c>
      <c r="C31" s="349"/>
      <c r="D31" s="349"/>
      <c r="E31" s="349"/>
      <c r="F31" s="300"/>
      <c r="G31" s="301"/>
      <c r="H31" s="302"/>
      <c r="I31" s="196">
        <f t="shared" si="0"/>
        <v>0</v>
      </c>
      <c r="J31" s="264">
        <f t="shared" si="2"/>
        <v>0</v>
      </c>
      <c r="K31" s="199">
        <f t="shared" si="1"/>
        <v>0</v>
      </c>
    </row>
    <row r="32" spans="2:11" ht="20" x14ac:dyDescent="0.15">
      <c r="B32" s="280">
        <v>44007</v>
      </c>
      <c r="C32" s="330"/>
      <c r="D32" s="330"/>
      <c r="E32" s="330"/>
      <c r="F32" s="305"/>
      <c r="G32" s="301"/>
      <c r="H32" s="302"/>
      <c r="I32" s="196">
        <f t="shared" si="0"/>
        <v>0</v>
      </c>
      <c r="J32" s="264">
        <f t="shared" si="2"/>
        <v>0</v>
      </c>
      <c r="K32" s="199">
        <f t="shared" si="1"/>
        <v>0</v>
      </c>
    </row>
    <row r="33" spans="2:11" ht="20" x14ac:dyDescent="0.15">
      <c r="B33" s="280">
        <v>44008</v>
      </c>
      <c r="C33" s="330"/>
      <c r="D33" s="330"/>
      <c r="E33" s="330"/>
      <c r="F33" s="305"/>
      <c r="G33" s="301"/>
      <c r="H33" s="302"/>
      <c r="I33" s="196">
        <f t="shared" si="0"/>
        <v>0</v>
      </c>
      <c r="J33" s="264">
        <f t="shared" si="2"/>
        <v>0</v>
      </c>
      <c r="K33" s="199">
        <f t="shared" si="1"/>
        <v>0</v>
      </c>
    </row>
    <row r="34" spans="2:11" ht="20" x14ac:dyDescent="0.15">
      <c r="B34" s="286">
        <v>44009</v>
      </c>
      <c r="C34" s="351"/>
      <c r="D34" s="351"/>
      <c r="E34" s="351"/>
      <c r="F34" s="309"/>
      <c r="G34" s="297"/>
      <c r="H34" s="298"/>
      <c r="I34" s="196">
        <f t="shared" si="0"/>
        <v>0</v>
      </c>
      <c r="J34" s="264">
        <f t="shared" si="2"/>
        <v>0</v>
      </c>
      <c r="K34" s="199">
        <f t="shared" si="1"/>
        <v>0</v>
      </c>
    </row>
    <row r="35" spans="2:11" ht="20" x14ac:dyDescent="0.15">
      <c r="B35" s="286">
        <v>44010</v>
      </c>
      <c r="C35" s="351"/>
      <c r="D35" s="351"/>
      <c r="E35" s="351"/>
      <c r="F35" s="309"/>
      <c r="G35" s="297"/>
      <c r="H35" s="298"/>
      <c r="I35" s="196">
        <f t="shared" si="0"/>
        <v>0</v>
      </c>
      <c r="J35" s="264">
        <f t="shared" si="2"/>
        <v>0</v>
      </c>
      <c r="K35" s="199">
        <f t="shared" si="1"/>
        <v>0</v>
      </c>
    </row>
    <row r="36" spans="2:11" ht="20" x14ac:dyDescent="0.15">
      <c r="B36" s="280">
        <v>44011</v>
      </c>
      <c r="C36" s="330"/>
      <c r="D36" s="330"/>
      <c r="E36" s="330"/>
      <c r="F36" s="305"/>
      <c r="G36" s="308"/>
      <c r="H36" s="302"/>
      <c r="I36" s="196">
        <f t="shared" si="0"/>
        <v>0</v>
      </c>
      <c r="J36" s="264">
        <f t="shared" si="2"/>
        <v>0</v>
      </c>
      <c r="K36" s="199">
        <f t="shared" si="1"/>
        <v>0</v>
      </c>
    </row>
    <row r="37" spans="2:11" ht="21" thickBot="1" x14ac:dyDescent="0.2">
      <c r="B37" s="314">
        <v>44012</v>
      </c>
      <c r="C37" s="352"/>
      <c r="D37" s="352"/>
      <c r="E37" s="352"/>
      <c r="F37" s="332"/>
      <c r="G37" s="344"/>
      <c r="H37" s="336"/>
      <c r="I37" s="198">
        <f t="shared" si="0"/>
        <v>0</v>
      </c>
      <c r="J37" s="265">
        <f>IFERROR(C37+D37+F37+H37,0)</f>
        <v>0</v>
      </c>
      <c r="K37" s="200">
        <f t="shared" si="1"/>
        <v>0</v>
      </c>
    </row>
    <row r="38" spans="2:11" ht="42" customHeight="1" thickTop="1" x14ac:dyDescent="0.15">
      <c r="B38" s="188"/>
      <c r="C38" s="192"/>
      <c r="D38" s="192"/>
      <c r="E38" s="192"/>
      <c r="F38" s="191"/>
      <c r="G38" s="193"/>
      <c r="H38" s="190"/>
      <c r="I38" s="176"/>
      <c r="J38" s="194"/>
      <c r="K38" s="195"/>
    </row>
  </sheetData>
  <sheetProtection formatColumns="0"/>
  <mergeCells count="11">
    <mergeCell ref="J5:K5"/>
    <mergeCell ref="J6:K6"/>
    <mergeCell ref="H2:H3"/>
    <mergeCell ref="I2:I3"/>
    <mergeCell ref="I4:I5"/>
    <mergeCell ref="B1:I1"/>
    <mergeCell ref="J1:K1"/>
    <mergeCell ref="J2:K2"/>
    <mergeCell ref="J3:K3"/>
    <mergeCell ref="J4:K4"/>
    <mergeCell ref="C3:E3"/>
  </mergeCells>
  <phoneticPr fontId="52" type="noConversion"/>
  <dataValidations count="19">
    <dataValidation allowBlank="1" showInputMessage="1" showErrorMessage="1" prompt="adsfa" sqref="H2" xr:uid="{00000000-0002-0000-1B00-000000000000}"/>
    <dataValidation allowBlank="1" showInputMessage="1" showErrorMessage="1" prompt="Total Assignable Hours Worked to date are automatically calculated in cell below" sqref="I4 E5" xr:uid="{00000000-0002-0000-1B00-000001000000}"/>
    <dataValidation allowBlank="1" showInputMessage="1" showErrorMessage="1" prompt="Total Assignable Hours Worked to date automatically calculated in this cell." sqref="E6 I6" xr:uid="{00000000-0002-0000-1B00-000002000000}"/>
    <dataValidation allowBlank="1" showInputMessage="1" showErrorMessage="1" prompt="Assigned Hours Worked are automatically calculated in this column under this heading." sqref="J7:K7" xr:uid="{00000000-0002-0000-1B00-000003000000}"/>
    <dataValidation allowBlank="1" showInputMessage="1" showErrorMessage="1" prompt="Enter Assigned Time After School in this column under this heading." sqref="H7 I8:I34" xr:uid="{00000000-0002-0000-1B00-000004000000}"/>
    <dataValidation allowBlank="1" showInputMessage="1" showErrorMessage="1" prompt="Enter Date in this column under this heading. Use heading filters to find specific entries" sqref="B7" xr:uid="{00000000-0002-0000-1B00-000005000000}"/>
    <dataValidation allowBlank="1" showInputMessage="1" showErrorMessage="1" prompt="Total Hours Worked are automatically calculated in this cell" sqref="C6:D6" xr:uid="{00000000-0002-0000-1B00-000006000000}"/>
    <dataValidation allowBlank="1" showInputMessage="1" showErrorMessage="1" prompt="Enter Total Work Week Hours in this cell" sqref="B6" xr:uid="{00000000-0002-0000-1B00-000007000000}"/>
    <dataValidation allowBlank="1" showInputMessage="1" showErrorMessage="1" prompt="Regular Hours are automatically calculated in cell below" sqref="C5" xr:uid="{00000000-0002-0000-1B00-000008000000}"/>
    <dataValidation allowBlank="1" showInputMessage="1" showErrorMessage="1" prompt="Total Assignable Hours Worked are automatically calculated in cell below" sqref="D5" xr:uid="{00000000-0002-0000-1B00-000009000000}"/>
    <dataValidation allowBlank="1" showInputMessage="1" showErrorMessage="1" prompt="Enter Total Assignable Hours in cell below" sqref="B5" xr:uid="{00000000-0002-0000-1B00-00000A000000}"/>
    <dataValidation allowBlank="1" showInputMessage="1" showErrorMessage="1" prompt="Enter School Name in this cell" sqref="C3" xr:uid="{00000000-0002-0000-1B00-00000B000000}"/>
    <dataValidation allowBlank="1" showInputMessage="1" showErrorMessage="1" prompt="Enter School Name in cell to the right" sqref="B3" xr:uid="{00000000-0002-0000-1B00-00000C000000}"/>
    <dataValidation allowBlank="1" showInputMessage="1" showErrorMessage="1" prompt="Enter Teacher's FTE in this cell" sqref="D2" xr:uid="{00000000-0002-0000-1B00-00000D000000}"/>
    <dataValidation allowBlank="1" showInputMessage="1" showErrorMessage="1" prompt="Enter Teacher Name in this cell" sqref="C2" xr:uid="{00000000-0002-0000-1B00-00000E000000}"/>
    <dataValidation allowBlank="1" showInputMessage="1" showErrorMessage="1" prompt="Enter Teacher Name and FTE in cells to the right" sqref="B2" xr:uid="{00000000-0002-0000-1B00-00000F000000}"/>
    <dataValidation allowBlank="1" showInputMessage="1" showErrorMessage="1" prompt="Enter Teacher and School details in cells below" sqref="B1" xr:uid="{00000000-0002-0000-1B00-000010000000}"/>
    <dataValidation allowBlank="1" showInputMessage="1" showErrorMessage="1" prompt="Use this worksheet to track hours worked in a work week. Enter Date and Times in TimeSheet table. Total Hours, Regular Hours and Overtime Hours are automatically calculated" sqref="A1" xr:uid="{00000000-0002-0000-1B00-000011000000}"/>
    <dataValidation allowBlank="1" showErrorMessage="1" sqref="A2:A1048576 F5:G6 I2 N1:N2 I35:I38 F2:G3 M10:Q37 R7:XFD37 P7:Q9 L38:XFD1048576 P1:XFD6 M5:N7 H8:H12 J8:L37 J38:K38 B39:K1048576 B8:F38 H15:H17 H22:H24 H29:H31 O1:O7 L1:L6" xr:uid="{00000000-0002-0000-1B00-000012000000}"/>
  </dataValidations>
  <hyperlinks>
    <hyperlink ref="I2" location="Summary!A1" display="Summary!A1" xr:uid="{00000000-0004-0000-1B00-000000000000}"/>
    <hyperlink ref="I2:I3" location="'Hours Summary'!A1" display="Return to Main" xr:uid="{00000000-0004-0000-1B00-000001000000}"/>
    <hyperlink ref="J2" location="'Mon-Day 1-S1'!Print_Titles" display="MON | Day 1 - Sem 1" xr:uid="{00000000-0004-0000-1B00-000002000000}"/>
    <hyperlink ref="J3" location="'Tue-Day 2-S1'!Print_Titles" display="TUE | Day 2 - Sem 1" xr:uid="{00000000-0004-0000-1B00-000003000000}"/>
    <hyperlink ref="J4" location="'Wed-Day 3-S1'!Print_Titles" display="WED | Day 3 - Sem 1" xr:uid="{00000000-0004-0000-1B00-000004000000}"/>
    <hyperlink ref="J5" location="'Thu-Day 4-S1'!Print_Titles" display="THU | Day 4 - Sem 1" xr:uid="{00000000-0004-0000-1B00-000005000000}"/>
    <hyperlink ref="J6" location="'Fri-Day 5-S1'!Print_Titles" display="FRI | Day 5 - Sem 1" xr:uid="{00000000-0004-0000-1B00-000006000000}"/>
    <hyperlink ref="M2" location="'Day 6-S2'!A1" display="Day 6 - Sem 1" xr:uid="{00000000-0004-0000-1B00-000007000000}"/>
    <hyperlink ref="M3" location="'Early Out 1-S2'!A1" display="Early Out 1 - Sem 1" xr:uid="{00000000-0004-0000-1B00-000008000000}"/>
    <hyperlink ref="M4" location="'Early Out 2-S2'!A1" display="Early Out 2 - Sem 1" xr:uid="{00000000-0004-0000-1B00-000009000000}"/>
    <hyperlink ref="J2:K2" location="'Mon-Day 1-S2'!A1" display="MON | Day 1 - Sem 1" xr:uid="{00000000-0004-0000-1B00-00000A000000}"/>
    <hyperlink ref="J3:K3" location="'Tue-Day 2-S2'!A1" display="TUE | Day 2 - Sem 1" xr:uid="{00000000-0004-0000-1B00-00000B000000}"/>
    <hyperlink ref="J4:K4" location="'Wed-Day 3-S2'!A1" display="WED | Day 3 - Sem 1" xr:uid="{00000000-0004-0000-1B00-00000C000000}"/>
    <hyperlink ref="J5:K5" location="'Thu-Day 4-S2'!A1" display="THU | Day 4 - Sem 1" xr:uid="{00000000-0004-0000-1B00-00000D000000}"/>
    <hyperlink ref="J6:K6" location="'Fri-Day 5-S2'!A1" display="FRI | Day 5 - Sem 1" xr:uid="{00000000-0004-0000-1B00-00000E000000}"/>
  </hyperlinks>
  <printOptions horizontalCentered="1"/>
  <pageMargins left="0.25" right="0.25" top="0.75" bottom="0.75" header="0.3" footer="0.3"/>
  <pageSetup scale="56" fitToHeight="0" orientation="landscape" r:id="rId1"/>
  <headerFooter differentFirst="1">
    <oddFooter>Page &amp;P of &amp;N</oddFooter>
  </headerFooter>
  <drawing r:id="rId2"/>
  <legacyDrawing r:id="rId3"/>
  <tableParts count="1">
    <tablePart r:id="rId4"/>
  </tableParts>
  <extLst>
    <ext xmlns:x14="http://schemas.microsoft.com/office/spreadsheetml/2009/9/main" uri="{78C0D931-6437-407d-A8EE-F0AAD7539E65}">
      <x14:conditionalFormattings>
        <x14:conditionalFormatting xmlns:xm="http://schemas.microsoft.com/office/excel/2006/main">
          <x14:cfRule type="colorScale" priority="1" id="{7A3FA9FD-D9E9-0740-908F-98D87B2D23FE}">
            <x14:colorScale>
              <x14:cfvo type="formula">
                <xm:f>August!$B$6*0.5</xm:f>
              </x14:cfvo>
              <x14:cfvo type="formula">
                <xm:f>August!$B$6*0.67</xm:f>
              </x14:cfvo>
              <x14:cfvo type="formula">
                <xm:f>August!$B$6*0.83</xm:f>
              </x14:cfvo>
              <x14:color rgb="FF00B050"/>
              <x14:color rgb="FFFFEB84"/>
              <x14:color rgb="FFFF0000"/>
            </x14:colorScale>
          </x14:cfRule>
          <xm:sqref>E6</xm:sqref>
        </x14:conditionalFormatting>
      </x14:conditionalFormattings>
    </ext>
  </extLs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tabColor theme="4"/>
    <pageSetUpPr fitToPage="1"/>
  </sheetPr>
  <dimension ref="B1:Q39"/>
  <sheetViews>
    <sheetView showGridLines="0" zoomScale="75" zoomScaleNormal="75" workbookViewId="0">
      <pane xSplit="14" ySplit="7" topLeftCell="Q8" activePane="bottomRight" state="frozen"/>
      <selection activeCell="B6" sqref="B6:E6"/>
      <selection pane="topRight" activeCell="B6" sqref="B6:E6"/>
      <selection pane="bottomLeft" activeCell="B6" sqref="B6:E6"/>
      <selection pane="bottomRight" activeCell="D2" sqref="D2"/>
    </sheetView>
  </sheetViews>
  <sheetFormatPr baseColWidth="10" defaultColWidth="9" defaultRowHeight="20.25" customHeight="1" x14ac:dyDescent="0.15"/>
  <cols>
    <col min="1" max="1" width="0.83203125" style="9" customWidth="1"/>
    <col min="2" max="2" width="21.1640625" style="9" customWidth="1"/>
    <col min="3" max="3" width="14.1640625" style="9" customWidth="1"/>
    <col min="4" max="4" width="20.1640625" style="9" customWidth="1"/>
    <col min="5" max="5" width="17.1640625" style="9" customWidth="1"/>
    <col min="6" max="6" width="16.1640625" style="9" customWidth="1"/>
    <col min="7" max="7" width="12.5" style="9" customWidth="1"/>
    <col min="8" max="8" width="15.83203125" style="9" customWidth="1"/>
    <col min="9" max="9" width="16.83203125" style="15" customWidth="1"/>
    <col min="10" max="10" width="12.1640625" style="9" customWidth="1"/>
    <col min="11" max="11" width="23.1640625" style="9" customWidth="1"/>
    <col min="12" max="12" width="13.1640625" style="9" customWidth="1"/>
    <col min="13" max="13" width="14.83203125" style="9" customWidth="1"/>
    <col min="14" max="14" width="9.83203125" style="9" customWidth="1"/>
    <col min="15" max="15" width="1.83203125" style="9" customWidth="1"/>
    <col min="16" max="16384" width="9" style="9"/>
  </cols>
  <sheetData>
    <row r="1" spans="2:17" ht="35.25" customHeight="1" thickTop="1" thickBot="1" x14ac:dyDescent="0.35">
      <c r="B1" s="486" t="s">
        <v>126</v>
      </c>
      <c r="C1" s="486"/>
      <c r="D1" s="486"/>
      <c r="E1" s="486"/>
      <c r="F1" s="486"/>
      <c r="G1" s="486"/>
      <c r="H1" s="486"/>
      <c r="I1" s="487"/>
      <c r="J1" s="459" t="s">
        <v>19</v>
      </c>
      <c r="K1" s="460"/>
      <c r="L1" s="163" t="s">
        <v>16</v>
      </c>
      <c r="M1" s="162" t="s">
        <v>19</v>
      </c>
      <c r="N1" s="163" t="s">
        <v>16</v>
      </c>
      <c r="O1" s="58"/>
    </row>
    <row r="2" spans="2:17" ht="47.25" customHeight="1" thickBot="1" x14ac:dyDescent="0.2">
      <c r="B2" s="122" t="s">
        <v>25</v>
      </c>
      <c r="C2" s="278" t="str">
        <f>August!C2</f>
        <v>Type Teacher Name</v>
      </c>
      <c r="D2" s="359" t="str">
        <f>'Hours Summary'!G1</f>
        <v>Type FTE Here</v>
      </c>
      <c r="E2" s="279" t="s">
        <v>24</v>
      </c>
      <c r="F2" s="42" t="s">
        <v>43</v>
      </c>
      <c r="G2" s="41">
        <f>'Hours Summary'!G7</f>
        <v>0</v>
      </c>
      <c r="H2" s="475" t="s">
        <v>110</v>
      </c>
      <c r="I2" s="488" t="s">
        <v>20</v>
      </c>
      <c r="J2" s="461" t="s">
        <v>86</v>
      </c>
      <c r="K2" s="462"/>
      <c r="L2" s="154">
        <f>'Hours Summary'!C15+'Hours Summary'!D15</f>
        <v>0</v>
      </c>
      <c r="M2" s="185" t="s">
        <v>91</v>
      </c>
      <c r="N2" s="186">
        <f>'Hours Summary'!C20+'Hours Summary'!D20</f>
        <v>0</v>
      </c>
      <c r="O2" s="58"/>
    </row>
    <row r="3" spans="2:17" ht="51" customHeight="1" thickBot="1" x14ac:dyDescent="0.2">
      <c r="B3" s="123" t="s">
        <v>23</v>
      </c>
      <c r="C3" s="467" t="str">
        <f>August!C3</f>
        <v>Type School Name</v>
      </c>
      <c r="D3" s="467"/>
      <c r="E3" s="468"/>
      <c r="F3" s="43" t="s">
        <v>44</v>
      </c>
      <c r="G3" s="109">
        <f>'Hours Summary'!G12</f>
        <v>0</v>
      </c>
      <c r="H3" s="476"/>
      <c r="I3" s="489"/>
      <c r="J3" s="463" t="s">
        <v>87</v>
      </c>
      <c r="K3" s="464"/>
      <c r="L3" s="155">
        <f>'Hours Summary'!C16+'Hours Summary'!D16</f>
        <v>0</v>
      </c>
      <c r="M3" s="160" t="s">
        <v>92</v>
      </c>
      <c r="N3" s="161">
        <f>'Hours Summary'!C21+'Hours Summary'!D21</f>
        <v>0</v>
      </c>
      <c r="O3" s="58"/>
    </row>
    <row r="4" spans="2:17" ht="78.75" customHeight="1" thickBot="1" x14ac:dyDescent="0.2">
      <c r="B4" s="110" t="s">
        <v>146</v>
      </c>
      <c r="C4" s="277" t="str">
        <f>'Hours Summary'!H3</f>
        <v>Typical Assign. FTE</v>
      </c>
      <c r="D4" s="110" t="s">
        <v>71</v>
      </c>
      <c r="E4" s="207">
        <f>IFERROR(D2*1200,0)</f>
        <v>0</v>
      </c>
      <c r="F4" s="110" t="s">
        <v>132</v>
      </c>
      <c r="G4" s="207">
        <f>June!B6</f>
        <v>0</v>
      </c>
      <c r="I4" s="490" t="s">
        <v>27</v>
      </c>
      <c r="J4" s="465" t="s">
        <v>88</v>
      </c>
      <c r="K4" s="466"/>
      <c r="L4" s="156">
        <f>'Hours Summary'!C17+'Hours Summary'!D17</f>
        <v>0</v>
      </c>
      <c r="M4" s="158" t="s">
        <v>93</v>
      </c>
      <c r="N4" s="159">
        <f>'Hours Summary'!C22+'Hours Summary'!D22</f>
        <v>0</v>
      </c>
      <c r="O4" s="58"/>
    </row>
    <row r="5" spans="2:17" ht="76.5" customHeight="1" thickBot="1" x14ac:dyDescent="0.25">
      <c r="B5" s="258" t="s">
        <v>131</v>
      </c>
      <c r="C5" s="259" t="s">
        <v>115</v>
      </c>
      <c r="D5" s="260" t="s">
        <v>128</v>
      </c>
      <c r="E5" s="206" t="s">
        <v>55</v>
      </c>
      <c r="F5" s="10"/>
      <c r="G5" s="10"/>
      <c r="I5" s="491"/>
      <c r="J5" s="469" t="s">
        <v>89</v>
      </c>
      <c r="K5" s="470"/>
      <c r="L5" s="157">
        <f>'Hours Summary'!C18+'Hours Summary'!D18</f>
        <v>0</v>
      </c>
      <c r="M5" s="58"/>
      <c r="N5" s="58"/>
      <c r="O5" s="58"/>
    </row>
    <row r="6" spans="2:17" ht="28.5" customHeight="1" thickBot="1" x14ac:dyDescent="0.25">
      <c r="B6" s="358">
        <f>G4-D6</f>
        <v>0</v>
      </c>
      <c r="C6" s="262">
        <f>SUM(I8:I38)/60</f>
        <v>0</v>
      </c>
      <c r="D6" s="263">
        <f>SUM(K8:K38)</f>
        <v>0</v>
      </c>
      <c r="E6" s="211">
        <f>June!E6+D6</f>
        <v>0</v>
      </c>
      <c r="F6" s="10"/>
      <c r="G6" s="10"/>
      <c r="I6" s="213">
        <f>August!B6-E6</f>
        <v>0</v>
      </c>
      <c r="J6" s="471" t="s">
        <v>90</v>
      </c>
      <c r="K6" s="472"/>
      <c r="L6" s="187">
        <f>'Hours Summary'!C19+'Hours Summary'!D19</f>
        <v>0</v>
      </c>
      <c r="M6" s="58"/>
      <c r="N6" s="58"/>
      <c r="O6" s="58"/>
    </row>
    <row r="7" spans="2:17" ht="89.25" customHeight="1" thickTop="1" x14ac:dyDescent="0.15">
      <c r="B7" s="56" t="s">
        <v>22</v>
      </c>
      <c r="C7" s="54" t="s">
        <v>45</v>
      </c>
      <c r="D7" s="113" t="s">
        <v>125</v>
      </c>
      <c r="E7" s="113" t="s">
        <v>116</v>
      </c>
      <c r="F7" s="54" t="s">
        <v>46</v>
      </c>
      <c r="G7" s="55" t="s">
        <v>52</v>
      </c>
      <c r="H7" s="57" t="s">
        <v>47</v>
      </c>
      <c r="I7" s="271" t="s">
        <v>114</v>
      </c>
      <c r="J7" s="270" t="s">
        <v>53</v>
      </c>
      <c r="K7" s="205" t="s">
        <v>54</v>
      </c>
      <c r="L7" s="58"/>
      <c r="M7" s="58"/>
      <c r="N7" s="58"/>
      <c r="O7" s="58"/>
      <c r="P7" s="153"/>
      <c r="Q7" s="153"/>
    </row>
    <row r="8" spans="2:17" ht="29.25" customHeight="1" x14ac:dyDescent="0.15">
      <c r="B8" s="286">
        <v>44013</v>
      </c>
      <c r="C8" s="351"/>
      <c r="D8" s="351"/>
      <c r="E8" s="351"/>
      <c r="F8" s="309"/>
      <c r="G8" s="299" t="s">
        <v>150</v>
      </c>
      <c r="H8" s="298"/>
      <c r="I8" s="196">
        <f t="shared" ref="I8:I37" si="0">E8</f>
        <v>0</v>
      </c>
      <c r="J8" s="264">
        <f>IFERROR(C8+D8+E8+F8+H8,0)</f>
        <v>0</v>
      </c>
      <c r="K8" s="199">
        <f t="shared" ref="K8:K37" si="1">IFERROR(J8/60,0)</f>
        <v>0</v>
      </c>
      <c r="L8" s="153"/>
    </row>
    <row r="9" spans="2:17" ht="20" x14ac:dyDescent="0.15">
      <c r="B9" s="280">
        <v>44014</v>
      </c>
      <c r="C9" s="330"/>
      <c r="D9" s="330"/>
      <c r="E9" s="330"/>
      <c r="F9" s="305"/>
      <c r="G9" s="301"/>
      <c r="H9" s="302"/>
      <c r="I9" s="196">
        <f t="shared" si="0"/>
        <v>0</v>
      </c>
      <c r="J9" s="264">
        <f t="shared" ref="J9:J10" si="2">IFERROR(C9+D9+E9+F9+H9,0)</f>
        <v>0</v>
      </c>
      <c r="K9" s="199">
        <f t="shared" si="1"/>
        <v>0</v>
      </c>
    </row>
    <row r="10" spans="2:17" ht="20" x14ac:dyDescent="0.15">
      <c r="B10" s="280">
        <v>44015</v>
      </c>
      <c r="C10" s="349"/>
      <c r="D10" s="349"/>
      <c r="E10" s="349"/>
      <c r="F10" s="300"/>
      <c r="G10" s="301"/>
      <c r="H10" s="302"/>
      <c r="I10" s="196">
        <f t="shared" si="0"/>
        <v>0</v>
      </c>
      <c r="J10" s="264">
        <f t="shared" si="2"/>
        <v>0</v>
      </c>
      <c r="K10" s="199">
        <f t="shared" si="1"/>
        <v>0</v>
      </c>
    </row>
    <row r="11" spans="2:17" ht="20" x14ac:dyDescent="0.15">
      <c r="B11" s="286">
        <v>44016</v>
      </c>
      <c r="C11" s="351"/>
      <c r="D11" s="351"/>
      <c r="E11" s="351"/>
      <c r="F11" s="309"/>
      <c r="G11" s="299"/>
      <c r="H11" s="298"/>
      <c r="I11" s="196">
        <f t="shared" si="0"/>
        <v>0</v>
      </c>
      <c r="J11" s="264">
        <f>IFERROR(C11+D11+F11+H11,0)</f>
        <v>0</v>
      </c>
      <c r="K11" s="199">
        <f t="shared" si="1"/>
        <v>0</v>
      </c>
    </row>
    <row r="12" spans="2:17" ht="20" x14ac:dyDescent="0.15">
      <c r="B12" s="286">
        <v>44017</v>
      </c>
      <c r="C12" s="351"/>
      <c r="D12" s="351"/>
      <c r="E12" s="351"/>
      <c r="F12" s="309"/>
      <c r="G12" s="299"/>
      <c r="H12" s="298"/>
      <c r="I12" s="196">
        <f t="shared" si="0"/>
        <v>0</v>
      </c>
      <c r="J12" s="264">
        <f t="shared" ref="J12:J37" si="3">IFERROR(C12+D12+F12+H12,0)</f>
        <v>0</v>
      </c>
      <c r="K12" s="199">
        <f t="shared" si="1"/>
        <v>0</v>
      </c>
    </row>
    <row r="13" spans="2:17" ht="20" x14ac:dyDescent="0.15">
      <c r="B13" s="280">
        <v>44018</v>
      </c>
      <c r="C13" s="330"/>
      <c r="D13" s="330"/>
      <c r="E13" s="330"/>
      <c r="F13" s="305"/>
      <c r="G13" s="308"/>
      <c r="H13" s="302"/>
      <c r="I13" s="196">
        <f t="shared" si="0"/>
        <v>0</v>
      </c>
      <c r="J13" s="264">
        <f t="shared" si="3"/>
        <v>0</v>
      </c>
      <c r="K13" s="199">
        <f t="shared" si="1"/>
        <v>0</v>
      </c>
    </row>
    <row r="14" spans="2:17" ht="20" x14ac:dyDescent="0.15">
      <c r="B14" s="280">
        <v>44019</v>
      </c>
      <c r="C14" s="330"/>
      <c r="D14" s="330"/>
      <c r="E14" s="330"/>
      <c r="F14" s="305"/>
      <c r="G14" s="308"/>
      <c r="H14" s="302"/>
      <c r="I14" s="196">
        <f t="shared" si="0"/>
        <v>0</v>
      </c>
      <c r="J14" s="264">
        <f t="shared" si="3"/>
        <v>0</v>
      </c>
      <c r="K14" s="199">
        <f t="shared" si="1"/>
        <v>0</v>
      </c>
    </row>
    <row r="15" spans="2:17" ht="20" x14ac:dyDescent="0.15">
      <c r="B15" s="280">
        <v>44020</v>
      </c>
      <c r="C15" s="330"/>
      <c r="D15" s="330"/>
      <c r="E15" s="330"/>
      <c r="F15" s="305"/>
      <c r="G15" s="308"/>
      <c r="H15" s="302"/>
      <c r="I15" s="196">
        <f t="shared" si="0"/>
        <v>0</v>
      </c>
      <c r="J15" s="264">
        <f t="shared" si="3"/>
        <v>0</v>
      </c>
      <c r="K15" s="199">
        <f t="shared" si="1"/>
        <v>0</v>
      </c>
    </row>
    <row r="16" spans="2:17" ht="20" x14ac:dyDescent="0.15">
      <c r="B16" s="280">
        <v>44021</v>
      </c>
      <c r="C16" s="330"/>
      <c r="D16" s="330"/>
      <c r="E16" s="330"/>
      <c r="F16" s="305"/>
      <c r="G16" s="308"/>
      <c r="H16" s="302"/>
      <c r="I16" s="196">
        <f t="shared" si="0"/>
        <v>0</v>
      </c>
      <c r="J16" s="264">
        <f t="shared" si="3"/>
        <v>0</v>
      </c>
      <c r="K16" s="199">
        <f t="shared" si="1"/>
        <v>0</v>
      </c>
    </row>
    <row r="17" spans="2:11" ht="20" x14ac:dyDescent="0.15">
      <c r="B17" s="280">
        <v>44022</v>
      </c>
      <c r="C17" s="349"/>
      <c r="D17" s="349"/>
      <c r="E17" s="349"/>
      <c r="F17" s="300"/>
      <c r="G17" s="301"/>
      <c r="H17" s="302"/>
      <c r="I17" s="196">
        <f t="shared" si="0"/>
        <v>0</v>
      </c>
      <c r="J17" s="264">
        <f t="shared" si="3"/>
        <v>0</v>
      </c>
      <c r="K17" s="199">
        <f t="shared" si="1"/>
        <v>0</v>
      </c>
    </row>
    <row r="18" spans="2:11" ht="20" x14ac:dyDescent="0.15">
      <c r="B18" s="286">
        <v>44023</v>
      </c>
      <c r="C18" s="351"/>
      <c r="D18" s="351"/>
      <c r="E18" s="351"/>
      <c r="F18" s="309"/>
      <c r="G18" s="299"/>
      <c r="H18" s="298"/>
      <c r="I18" s="196">
        <f t="shared" si="0"/>
        <v>0</v>
      </c>
      <c r="J18" s="264">
        <f t="shared" si="3"/>
        <v>0</v>
      </c>
      <c r="K18" s="199">
        <f t="shared" si="1"/>
        <v>0</v>
      </c>
    </row>
    <row r="19" spans="2:11" ht="20" x14ac:dyDescent="0.15">
      <c r="B19" s="286">
        <v>44024</v>
      </c>
      <c r="C19" s="351"/>
      <c r="D19" s="351"/>
      <c r="E19" s="351"/>
      <c r="F19" s="309"/>
      <c r="G19" s="299"/>
      <c r="H19" s="298"/>
      <c r="I19" s="196">
        <f t="shared" si="0"/>
        <v>0</v>
      </c>
      <c r="J19" s="264">
        <f t="shared" si="3"/>
        <v>0</v>
      </c>
      <c r="K19" s="199">
        <f t="shared" si="1"/>
        <v>0</v>
      </c>
    </row>
    <row r="20" spans="2:11" ht="20" x14ac:dyDescent="0.15">
      <c r="B20" s="280">
        <v>44025</v>
      </c>
      <c r="C20" s="330"/>
      <c r="D20" s="330"/>
      <c r="E20" s="330"/>
      <c r="F20" s="305"/>
      <c r="G20" s="308"/>
      <c r="H20" s="302"/>
      <c r="I20" s="196">
        <f t="shared" si="0"/>
        <v>0</v>
      </c>
      <c r="J20" s="264">
        <f t="shared" si="3"/>
        <v>0</v>
      </c>
      <c r="K20" s="199">
        <f t="shared" si="1"/>
        <v>0</v>
      </c>
    </row>
    <row r="21" spans="2:11" ht="20" x14ac:dyDescent="0.15">
      <c r="B21" s="280">
        <v>44026</v>
      </c>
      <c r="C21" s="330"/>
      <c r="D21" s="330"/>
      <c r="E21" s="330"/>
      <c r="F21" s="305"/>
      <c r="G21" s="308"/>
      <c r="H21" s="302"/>
      <c r="I21" s="196">
        <f t="shared" si="0"/>
        <v>0</v>
      </c>
      <c r="J21" s="264">
        <f t="shared" si="3"/>
        <v>0</v>
      </c>
      <c r="K21" s="199">
        <f t="shared" si="1"/>
        <v>0</v>
      </c>
    </row>
    <row r="22" spans="2:11" ht="20" x14ac:dyDescent="0.15">
      <c r="B22" s="280">
        <v>44027</v>
      </c>
      <c r="C22" s="330"/>
      <c r="D22" s="330"/>
      <c r="E22" s="330"/>
      <c r="F22" s="305"/>
      <c r="G22" s="308"/>
      <c r="H22" s="302"/>
      <c r="I22" s="196">
        <f t="shared" si="0"/>
        <v>0</v>
      </c>
      <c r="J22" s="264">
        <f t="shared" si="3"/>
        <v>0</v>
      </c>
      <c r="K22" s="199">
        <f t="shared" si="1"/>
        <v>0</v>
      </c>
    </row>
    <row r="23" spans="2:11" ht="20" x14ac:dyDescent="0.15">
      <c r="B23" s="280">
        <v>44028</v>
      </c>
      <c r="C23" s="330"/>
      <c r="D23" s="330"/>
      <c r="E23" s="330"/>
      <c r="F23" s="305"/>
      <c r="G23" s="308"/>
      <c r="H23" s="302"/>
      <c r="I23" s="196">
        <f t="shared" si="0"/>
        <v>0</v>
      </c>
      <c r="J23" s="264">
        <f t="shared" si="3"/>
        <v>0</v>
      </c>
      <c r="K23" s="199">
        <f t="shared" si="1"/>
        <v>0</v>
      </c>
    </row>
    <row r="24" spans="2:11" ht="20" x14ac:dyDescent="0.15">
      <c r="B24" s="280">
        <v>44029</v>
      </c>
      <c r="C24" s="349"/>
      <c r="D24" s="349"/>
      <c r="E24" s="349"/>
      <c r="F24" s="300"/>
      <c r="G24" s="301"/>
      <c r="H24" s="302"/>
      <c r="I24" s="196">
        <f t="shared" si="0"/>
        <v>0</v>
      </c>
      <c r="J24" s="264">
        <f t="shared" si="3"/>
        <v>0</v>
      </c>
      <c r="K24" s="199">
        <f t="shared" si="1"/>
        <v>0</v>
      </c>
    </row>
    <row r="25" spans="2:11" ht="20" x14ac:dyDescent="0.15">
      <c r="B25" s="286">
        <v>44030</v>
      </c>
      <c r="C25" s="351"/>
      <c r="D25" s="351"/>
      <c r="E25" s="351"/>
      <c r="F25" s="309"/>
      <c r="G25" s="299"/>
      <c r="H25" s="298"/>
      <c r="I25" s="196">
        <f t="shared" si="0"/>
        <v>0</v>
      </c>
      <c r="J25" s="264">
        <f t="shared" si="3"/>
        <v>0</v>
      </c>
      <c r="K25" s="199">
        <f t="shared" si="1"/>
        <v>0</v>
      </c>
    </row>
    <row r="26" spans="2:11" ht="20" x14ac:dyDescent="0.15">
      <c r="B26" s="286">
        <v>44031</v>
      </c>
      <c r="C26" s="351"/>
      <c r="D26" s="351"/>
      <c r="E26" s="351"/>
      <c r="F26" s="309"/>
      <c r="G26" s="299"/>
      <c r="H26" s="298"/>
      <c r="I26" s="196">
        <f t="shared" si="0"/>
        <v>0</v>
      </c>
      <c r="J26" s="264">
        <f t="shared" si="3"/>
        <v>0</v>
      </c>
      <c r="K26" s="199">
        <f t="shared" si="1"/>
        <v>0</v>
      </c>
    </row>
    <row r="27" spans="2:11" ht="20" x14ac:dyDescent="0.15">
      <c r="B27" s="280">
        <v>44032</v>
      </c>
      <c r="C27" s="330"/>
      <c r="D27" s="330"/>
      <c r="E27" s="330"/>
      <c r="F27" s="305"/>
      <c r="G27" s="308"/>
      <c r="H27" s="302"/>
      <c r="I27" s="196">
        <f t="shared" si="0"/>
        <v>0</v>
      </c>
      <c r="J27" s="264">
        <f t="shared" si="3"/>
        <v>0</v>
      </c>
      <c r="K27" s="199">
        <f t="shared" si="1"/>
        <v>0</v>
      </c>
    </row>
    <row r="28" spans="2:11" ht="20" x14ac:dyDescent="0.15">
      <c r="B28" s="280">
        <v>44033</v>
      </c>
      <c r="C28" s="330"/>
      <c r="D28" s="330"/>
      <c r="E28" s="330"/>
      <c r="F28" s="305"/>
      <c r="G28" s="308"/>
      <c r="H28" s="302"/>
      <c r="I28" s="196">
        <f t="shared" si="0"/>
        <v>0</v>
      </c>
      <c r="J28" s="264">
        <f t="shared" si="3"/>
        <v>0</v>
      </c>
      <c r="K28" s="199">
        <f t="shared" si="1"/>
        <v>0</v>
      </c>
    </row>
    <row r="29" spans="2:11" ht="20" x14ac:dyDescent="0.15">
      <c r="B29" s="280">
        <v>44034</v>
      </c>
      <c r="C29" s="330"/>
      <c r="D29" s="330"/>
      <c r="E29" s="330"/>
      <c r="F29" s="305"/>
      <c r="G29" s="308"/>
      <c r="H29" s="302"/>
      <c r="I29" s="196">
        <f t="shared" si="0"/>
        <v>0</v>
      </c>
      <c r="J29" s="264">
        <f t="shared" si="3"/>
        <v>0</v>
      </c>
      <c r="K29" s="199">
        <f t="shared" si="1"/>
        <v>0</v>
      </c>
    </row>
    <row r="30" spans="2:11" ht="20" x14ac:dyDescent="0.15">
      <c r="B30" s="280">
        <v>44035</v>
      </c>
      <c r="C30" s="330"/>
      <c r="D30" s="330"/>
      <c r="E30" s="330"/>
      <c r="F30" s="305"/>
      <c r="G30" s="308"/>
      <c r="H30" s="302"/>
      <c r="I30" s="196">
        <f t="shared" si="0"/>
        <v>0</v>
      </c>
      <c r="J30" s="264">
        <f t="shared" si="3"/>
        <v>0</v>
      </c>
      <c r="K30" s="199">
        <f t="shared" si="1"/>
        <v>0</v>
      </c>
    </row>
    <row r="31" spans="2:11" ht="20" x14ac:dyDescent="0.15">
      <c r="B31" s="280">
        <v>44036</v>
      </c>
      <c r="C31" s="349"/>
      <c r="D31" s="349"/>
      <c r="E31" s="349"/>
      <c r="F31" s="300"/>
      <c r="G31" s="301"/>
      <c r="H31" s="302"/>
      <c r="I31" s="196">
        <f t="shared" si="0"/>
        <v>0</v>
      </c>
      <c r="J31" s="264">
        <f t="shared" si="3"/>
        <v>0</v>
      </c>
      <c r="K31" s="199">
        <f t="shared" si="1"/>
        <v>0</v>
      </c>
    </row>
    <row r="32" spans="2:11" ht="20" x14ac:dyDescent="0.15">
      <c r="B32" s="286">
        <v>44037</v>
      </c>
      <c r="C32" s="351"/>
      <c r="D32" s="351"/>
      <c r="E32" s="351"/>
      <c r="F32" s="309"/>
      <c r="G32" s="299"/>
      <c r="H32" s="298"/>
      <c r="I32" s="196">
        <f t="shared" si="0"/>
        <v>0</v>
      </c>
      <c r="J32" s="264">
        <f t="shared" si="3"/>
        <v>0</v>
      </c>
      <c r="K32" s="199">
        <f t="shared" si="1"/>
        <v>0</v>
      </c>
    </row>
    <row r="33" spans="2:11" ht="20" x14ac:dyDescent="0.15">
      <c r="B33" s="286">
        <v>44038</v>
      </c>
      <c r="C33" s="351"/>
      <c r="D33" s="351"/>
      <c r="E33" s="351"/>
      <c r="F33" s="309"/>
      <c r="G33" s="299"/>
      <c r="H33" s="298"/>
      <c r="I33" s="196">
        <f t="shared" si="0"/>
        <v>0</v>
      </c>
      <c r="J33" s="264">
        <f t="shared" si="3"/>
        <v>0</v>
      </c>
      <c r="K33" s="199">
        <f t="shared" si="1"/>
        <v>0</v>
      </c>
    </row>
    <row r="34" spans="2:11" ht="20" x14ac:dyDescent="0.15">
      <c r="B34" s="280">
        <v>44039</v>
      </c>
      <c r="C34" s="330"/>
      <c r="D34" s="330"/>
      <c r="E34" s="330"/>
      <c r="F34" s="305"/>
      <c r="G34" s="308"/>
      <c r="H34" s="302"/>
      <c r="I34" s="196">
        <f t="shared" si="0"/>
        <v>0</v>
      </c>
      <c r="J34" s="264">
        <f t="shared" si="3"/>
        <v>0</v>
      </c>
      <c r="K34" s="199">
        <f t="shared" si="1"/>
        <v>0</v>
      </c>
    </row>
    <row r="35" spans="2:11" ht="20" x14ac:dyDescent="0.15">
      <c r="B35" s="280">
        <v>44040</v>
      </c>
      <c r="C35" s="330"/>
      <c r="D35" s="330"/>
      <c r="E35" s="330"/>
      <c r="F35" s="305"/>
      <c r="G35" s="308"/>
      <c r="H35" s="302"/>
      <c r="I35" s="196">
        <f t="shared" si="0"/>
        <v>0</v>
      </c>
      <c r="J35" s="264">
        <f t="shared" si="3"/>
        <v>0</v>
      </c>
      <c r="K35" s="199">
        <f t="shared" si="1"/>
        <v>0</v>
      </c>
    </row>
    <row r="36" spans="2:11" ht="20" x14ac:dyDescent="0.15">
      <c r="B36" s="280">
        <v>44041</v>
      </c>
      <c r="C36" s="330"/>
      <c r="D36" s="330"/>
      <c r="E36" s="330"/>
      <c r="F36" s="305"/>
      <c r="G36" s="308"/>
      <c r="H36" s="302"/>
      <c r="I36" s="196">
        <f t="shared" si="0"/>
        <v>0</v>
      </c>
      <c r="J36" s="264">
        <f t="shared" si="3"/>
        <v>0</v>
      </c>
      <c r="K36" s="199">
        <f t="shared" si="1"/>
        <v>0</v>
      </c>
    </row>
    <row r="37" spans="2:11" ht="20" x14ac:dyDescent="0.15">
      <c r="B37" s="280">
        <v>44042</v>
      </c>
      <c r="C37" s="353"/>
      <c r="D37" s="353"/>
      <c r="E37" s="353"/>
      <c r="F37" s="354"/>
      <c r="G37" s="355"/>
      <c r="H37" s="356"/>
      <c r="I37" s="234">
        <f t="shared" si="0"/>
        <v>0</v>
      </c>
      <c r="J37" s="264">
        <f t="shared" si="3"/>
        <v>0</v>
      </c>
      <c r="K37" s="201">
        <f t="shared" si="1"/>
        <v>0</v>
      </c>
    </row>
    <row r="38" spans="2:11" ht="21" thickBot="1" x14ac:dyDescent="0.2">
      <c r="B38" s="357">
        <v>44043</v>
      </c>
      <c r="C38" s="352"/>
      <c r="D38" s="352"/>
      <c r="E38" s="352"/>
      <c r="F38" s="332"/>
      <c r="G38" s="344"/>
      <c r="H38" s="336"/>
      <c r="I38" s="198">
        <f t="shared" ref="I38" si="4">E38</f>
        <v>0</v>
      </c>
      <c r="J38" s="265">
        <f>IFERROR(C38+D38+F38+H38,0)</f>
        <v>0</v>
      </c>
      <c r="K38" s="200">
        <f t="shared" ref="K38" si="5">IFERROR(J38/60,0)</f>
        <v>0</v>
      </c>
    </row>
    <row r="39" spans="2:11" ht="20.25" customHeight="1" thickTop="1" x14ac:dyDescent="0.15"/>
  </sheetData>
  <sheetProtection formatColumns="0"/>
  <mergeCells count="11">
    <mergeCell ref="I4:I5"/>
    <mergeCell ref="J4:K4"/>
    <mergeCell ref="J5:K5"/>
    <mergeCell ref="J6:K6"/>
    <mergeCell ref="B1:I1"/>
    <mergeCell ref="J1:K1"/>
    <mergeCell ref="H2:H3"/>
    <mergeCell ref="I2:I3"/>
    <mergeCell ref="J2:K2"/>
    <mergeCell ref="C3:E3"/>
    <mergeCell ref="J3:K3"/>
  </mergeCells>
  <dataValidations count="19">
    <dataValidation allowBlank="1" showErrorMessage="1" sqref="I35:I38 F5:G6 I2 N1:N2 J8:L37 F2:G3 M10:Q37 R7:XFD37 P7:Q9 L38:XFD1048576 P1:XFD6 M5:N7 B8:F38 A2:A1048576 J38:K38 B39:K1048576 H31 H17 H24 H10 O1:O7 L1:L6" xr:uid="{00000000-0002-0000-1C00-000000000000}"/>
    <dataValidation allowBlank="1" showInputMessage="1" showErrorMessage="1" prompt="Use this worksheet to track hours worked in a work week. Enter Date and Times in TimeSheet table. Total Hours, Regular Hours and Overtime Hours are automatically calculated" sqref="A1" xr:uid="{00000000-0002-0000-1C00-000001000000}"/>
    <dataValidation allowBlank="1" showInputMessage="1" showErrorMessage="1" prompt="Enter Teacher and School details in cells below" sqref="B1" xr:uid="{00000000-0002-0000-1C00-000002000000}"/>
    <dataValidation allowBlank="1" showInputMessage="1" showErrorMessage="1" prompt="Enter Teacher Name and FTE in cells to the right" sqref="B2" xr:uid="{00000000-0002-0000-1C00-000003000000}"/>
    <dataValidation allowBlank="1" showInputMessage="1" showErrorMessage="1" prompt="Enter Teacher Name in this cell" sqref="C2" xr:uid="{00000000-0002-0000-1C00-000004000000}"/>
    <dataValidation allowBlank="1" showInputMessage="1" showErrorMessage="1" prompt="Enter Teacher's FTE in this cell" sqref="D2" xr:uid="{00000000-0002-0000-1C00-000005000000}"/>
    <dataValidation allowBlank="1" showInputMessage="1" showErrorMessage="1" prompt="Enter School Name in cell to the right" sqref="B3" xr:uid="{00000000-0002-0000-1C00-000006000000}"/>
    <dataValidation allowBlank="1" showInputMessage="1" showErrorMessage="1" prompt="Enter School Name in this cell" sqref="C3" xr:uid="{00000000-0002-0000-1C00-000007000000}"/>
    <dataValidation allowBlank="1" showInputMessage="1" showErrorMessage="1" prompt="Enter Total Assignable Hours in cell below" sqref="B5" xr:uid="{00000000-0002-0000-1C00-000008000000}"/>
    <dataValidation allowBlank="1" showInputMessage="1" showErrorMessage="1" prompt="Total Assignable Hours Worked are automatically calculated in cell below" sqref="D5" xr:uid="{00000000-0002-0000-1C00-000009000000}"/>
    <dataValidation allowBlank="1" showInputMessage="1" showErrorMessage="1" prompt="Regular Hours are automatically calculated in cell below" sqref="C5" xr:uid="{00000000-0002-0000-1C00-00000A000000}"/>
    <dataValidation allowBlank="1" showInputMessage="1" showErrorMessage="1" prompt="Enter Total Work Week Hours in this cell" sqref="B6" xr:uid="{00000000-0002-0000-1C00-00000B000000}"/>
    <dataValidation allowBlank="1" showInputMessage="1" showErrorMessage="1" prompt="Total Hours Worked are automatically calculated in this cell" sqref="C6:D6" xr:uid="{00000000-0002-0000-1C00-00000C000000}"/>
    <dataValidation allowBlank="1" showInputMessage="1" showErrorMessage="1" prompt="Enter Date in this column under this heading. Use heading filters to find specific entries" sqref="B7" xr:uid="{00000000-0002-0000-1C00-00000D000000}"/>
    <dataValidation allowBlank="1" showInputMessage="1" showErrorMessage="1" prompt="Enter Assigned Time After School in this column under this heading." sqref="H7 I8:I34" xr:uid="{00000000-0002-0000-1C00-00000E000000}"/>
    <dataValidation allowBlank="1" showInputMessage="1" showErrorMessage="1" prompt="Assigned Hours Worked are automatically calculated in this column under this heading." sqref="J7:K7" xr:uid="{00000000-0002-0000-1C00-00000F000000}"/>
    <dataValidation allowBlank="1" showInputMessage="1" showErrorMessage="1" prompt="Total Assignable Hours Worked to date automatically calculated in this cell." sqref="E6 I6" xr:uid="{00000000-0002-0000-1C00-000010000000}"/>
    <dataValidation allowBlank="1" showInputMessage="1" showErrorMessage="1" prompt="Total Assignable Hours Worked to date are automatically calculated in cell below" sqref="I4 E5" xr:uid="{00000000-0002-0000-1C00-000011000000}"/>
    <dataValidation allowBlank="1" showInputMessage="1" showErrorMessage="1" prompt="adsfa" sqref="H2" xr:uid="{00000000-0002-0000-1C00-000012000000}"/>
  </dataValidations>
  <hyperlinks>
    <hyperlink ref="I2" location="Summary!A1" display="Summary!A1" xr:uid="{00000000-0004-0000-1C00-000000000000}"/>
    <hyperlink ref="I2:I3" location="'Hours Summary'!A1" display="Return to Main" xr:uid="{00000000-0004-0000-1C00-000001000000}"/>
    <hyperlink ref="J2" location="'Mon-Day 1-S1'!Print_Titles" display="MON | Day 1 - Sem 1" xr:uid="{00000000-0004-0000-1C00-000002000000}"/>
    <hyperlink ref="J3" location="'Tue-Day 2-S1'!Print_Titles" display="TUE | Day 2 - Sem 1" xr:uid="{00000000-0004-0000-1C00-000003000000}"/>
    <hyperlink ref="J4" location="'Wed-Day 3-S1'!Print_Titles" display="WED | Day 3 - Sem 1" xr:uid="{00000000-0004-0000-1C00-000004000000}"/>
    <hyperlink ref="J5" location="'Thu-Day 4-S1'!Print_Titles" display="THU | Day 4 - Sem 1" xr:uid="{00000000-0004-0000-1C00-000005000000}"/>
    <hyperlink ref="J6" location="'Fri-Day 5-S1'!Print_Titles" display="FRI | Day 5 - Sem 1" xr:uid="{00000000-0004-0000-1C00-000006000000}"/>
    <hyperlink ref="M2" location="'Day 6-S2'!A1" display="Day 6 - Sem 1" xr:uid="{00000000-0004-0000-1C00-000007000000}"/>
    <hyperlink ref="M3" location="'Early Out 1-S2'!A1" display="Early Out 1 - Sem 1" xr:uid="{00000000-0004-0000-1C00-000008000000}"/>
    <hyperlink ref="M4" location="'Early Out 2-S2'!A1" display="Early Out 2 - Sem 1" xr:uid="{00000000-0004-0000-1C00-000009000000}"/>
    <hyperlink ref="J2:K2" location="'Mon-Day 1-S2'!A1" display="MON | Day 1 - Sem 1" xr:uid="{00000000-0004-0000-1C00-00000A000000}"/>
    <hyperlink ref="J3:K3" location="'Tue-Day 2-S2'!A1" display="TUE | Day 2 - Sem 1" xr:uid="{00000000-0004-0000-1C00-00000B000000}"/>
    <hyperlink ref="J4:K4" location="'Wed-Day 3-S2'!A1" display="WED | Day 3 - Sem 1" xr:uid="{00000000-0004-0000-1C00-00000C000000}"/>
    <hyperlink ref="J5:K5" location="'Thu-Day 4-S2'!A1" display="THU | Day 4 - Sem 1" xr:uid="{00000000-0004-0000-1C00-00000D000000}"/>
    <hyperlink ref="J6:K6" location="'Fri-Day 5-S2'!A1" display="FRI | Day 5 - Sem 1" xr:uid="{00000000-0004-0000-1C00-00000E000000}"/>
  </hyperlinks>
  <printOptions horizontalCentered="1"/>
  <pageMargins left="0.25" right="0.25" top="0.75" bottom="0.75" header="0.3" footer="0.3"/>
  <pageSetup scale="56" fitToHeight="0" orientation="landscape" r:id="rId1"/>
  <headerFooter differentFirst="1">
    <oddFooter>Page &amp;P of &amp;N</oddFooter>
  </headerFooter>
  <drawing r:id="rId2"/>
  <legacyDrawing r:id="rId3"/>
  <tableParts count="1">
    <tablePart r:id="rId4"/>
  </tableParts>
  <extLst>
    <ext xmlns:x14="http://schemas.microsoft.com/office/spreadsheetml/2009/9/main" uri="{78C0D931-6437-407d-A8EE-F0AAD7539E65}">
      <x14:conditionalFormattings>
        <x14:conditionalFormatting xmlns:xm="http://schemas.microsoft.com/office/excel/2006/main">
          <x14:cfRule type="colorScale" priority="1" id="{918A7002-EF52-46CD-B1EE-300B67392DF4}">
            <x14:colorScale>
              <x14:cfvo type="formula">
                <xm:f>August!$B$6*0.5</xm:f>
              </x14:cfvo>
              <x14:cfvo type="formula">
                <xm:f>August!$B$6*0.67</xm:f>
              </x14:cfvo>
              <x14:cfvo type="formula">
                <xm:f>August!$B$6*0.83</xm:f>
              </x14:cfvo>
              <x14:color rgb="FF00B050"/>
              <x14:color rgb="FFFFEB84"/>
              <x14:color rgb="FFFF0000"/>
            </x14:colorScale>
          </x14:cfRule>
          <xm:sqref>E6</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tint="-0.14999847407452621"/>
    <pageSetUpPr autoPageBreaks="0" fitToPage="1"/>
  </sheetPr>
  <dimension ref="B1:K38"/>
  <sheetViews>
    <sheetView showGridLines="0" zoomScale="80" zoomScaleNormal="80" workbookViewId="0">
      <pane xSplit="8" ySplit="3" topLeftCell="I21" activePane="bottomRight" state="frozen"/>
      <selection pane="topRight" activeCell="H1" sqref="H1"/>
      <selection pane="bottomLeft" activeCell="A4" sqref="A4"/>
      <selection pane="bottomRight" activeCell="C4" sqref="C4:D36"/>
    </sheetView>
  </sheetViews>
  <sheetFormatPr baseColWidth="10" defaultColWidth="8.83203125" defaultRowHeight="25.5" customHeight="1" thickBottom="1" x14ac:dyDescent="0.2"/>
  <cols>
    <col min="1" max="1" width="2.1640625" customWidth="1"/>
    <col min="2" max="2" width="22.1640625" customWidth="1"/>
    <col min="3" max="3" width="13.83203125" customWidth="1"/>
    <col min="4" max="5" width="18" customWidth="1"/>
    <col min="6" max="6" width="15.83203125" customWidth="1"/>
    <col min="7" max="7" width="10.83203125" customWidth="1"/>
    <col min="8" max="8" width="12.1640625" customWidth="1"/>
    <col min="9" max="9" width="14.1640625" customWidth="1"/>
    <col min="10" max="10" width="18.83203125" customWidth="1"/>
    <col min="11" max="11" width="2.1640625" customWidth="1"/>
  </cols>
  <sheetData>
    <row r="1" spans="2:11" ht="62.25" customHeight="1" thickBot="1" x14ac:dyDescent="0.4">
      <c r="B1" s="152" t="s">
        <v>94</v>
      </c>
      <c r="C1" s="1"/>
      <c r="E1" s="48" t="s">
        <v>51</v>
      </c>
      <c r="F1" s="49">
        <f>C2+F2</f>
        <v>0</v>
      </c>
      <c r="G1" s="453" t="s">
        <v>20</v>
      </c>
      <c r="H1" s="454"/>
      <c r="I1" s="132"/>
    </row>
    <row r="2" spans="2:11" ht="70.5" customHeight="1" thickBot="1" x14ac:dyDescent="0.25">
      <c r="B2" s="35" t="s">
        <v>40</v>
      </c>
      <c r="C2" s="38">
        <f>C38</f>
        <v>0</v>
      </c>
      <c r="D2" s="36" t="s">
        <v>18</v>
      </c>
      <c r="E2" s="37" t="s">
        <v>41</v>
      </c>
      <c r="F2" s="39">
        <f>E38</f>
        <v>0</v>
      </c>
      <c r="G2" s="455" t="s">
        <v>18</v>
      </c>
      <c r="H2" s="456"/>
      <c r="I2" s="8"/>
      <c r="J2" s="3"/>
    </row>
    <row r="3" spans="2:11" ht="32.25" customHeight="1" thickBot="1" x14ac:dyDescent="0.25">
      <c r="B3" s="44" t="s">
        <v>3</v>
      </c>
      <c r="C3" s="51" t="s">
        <v>1</v>
      </c>
      <c r="D3" s="51" t="s">
        <v>2</v>
      </c>
      <c r="E3" s="51" t="s">
        <v>16</v>
      </c>
      <c r="F3" s="104" t="s">
        <v>21</v>
      </c>
      <c r="G3" s="52" t="s">
        <v>111</v>
      </c>
      <c r="H3" s="168" t="s">
        <v>48</v>
      </c>
      <c r="I3" s="2"/>
      <c r="J3" s="3"/>
    </row>
    <row r="4" spans="2:11" ht="25.5" customHeight="1" thickBot="1" x14ac:dyDescent="0.2">
      <c r="B4" s="125" t="s">
        <v>72</v>
      </c>
      <c r="C4" s="85"/>
      <c r="D4" s="85"/>
      <c r="E4" s="90">
        <f t="shared" ref="E4:E13" si="0">IFERROR((D4-C4)*24*60,0)</f>
        <v>0</v>
      </c>
      <c r="F4" s="95"/>
      <c r="G4" s="95"/>
      <c r="H4" s="167"/>
      <c r="I4" s="4"/>
      <c r="J4" s="5"/>
      <c r="K4" t="s">
        <v>0</v>
      </c>
    </row>
    <row r="5" spans="2:11" ht="25.5" customHeight="1" thickBot="1" x14ac:dyDescent="0.2">
      <c r="B5" s="126" t="s">
        <v>59</v>
      </c>
      <c r="C5" s="86"/>
      <c r="D5" s="86"/>
      <c r="E5" s="90">
        <f t="shared" si="0"/>
        <v>0</v>
      </c>
      <c r="F5" s="95"/>
      <c r="G5" s="95"/>
      <c r="H5" s="167"/>
      <c r="I5" s="6"/>
      <c r="J5" s="6"/>
      <c r="K5" t="s">
        <v>0</v>
      </c>
    </row>
    <row r="6" spans="2:11" ht="25.5" customHeight="1" thickBot="1" x14ac:dyDescent="0.2">
      <c r="B6" s="127" t="s">
        <v>4</v>
      </c>
      <c r="C6" s="84"/>
      <c r="D6" s="84"/>
      <c r="E6" s="89">
        <f t="shared" si="0"/>
        <v>0</v>
      </c>
      <c r="F6" s="96">
        <f>E6</f>
        <v>0</v>
      </c>
      <c r="G6" s="164"/>
      <c r="H6" s="95"/>
      <c r="I6" s="7"/>
      <c r="J6" s="7"/>
    </row>
    <row r="7" spans="2:11" ht="25.5" customHeight="1" thickBot="1" x14ac:dyDescent="0.2">
      <c r="B7" s="126" t="s">
        <v>7</v>
      </c>
      <c r="C7" s="86"/>
      <c r="D7" s="86"/>
      <c r="E7" s="90">
        <f t="shared" si="0"/>
        <v>0</v>
      </c>
      <c r="F7" s="95"/>
      <c r="G7" s="95"/>
      <c r="H7" s="167"/>
      <c r="I7" s="7"/>
      <c r="J7" s="7"/>
    </row>
    <row r="8" spans="2:11" ht="25.5" customHeight="1" thickBot="1" x14ac:dyDescent="0.2">
      <c r="B8" s="127" t="s">
        <v>5</v>
      </c>
      <c r="C8" s="84"/>
      <c r="D8" s="84"/>
      <c r="E8" s="89">
        <f t="shared" si="0"/>
        <v>0</v>
      </c>
      <c r="F8" s="96">
        <f>E8</f>
        <v>0</v>
      </c>
      <c r="G8" s="164"/>
      <c r="H8" s="95"/>
      <c r="I8" s="7"/>
      <c r="J8" s="7"/>
    </row>
    <row r="9" spans="2:11" ht="25.5" customHeight="1" thickBot="1" x14ac:dyDescent="0.2">
      <c r="B9" s="126" t="s">
        <v>7</v>
      </c>
      <c r="C9" s="86"/>
      <c r="D9" s="86"/>
      <c r="E9" s="90">
        <v>10</v>
      </c>
      <c r="F9" s="95"/>
      <c r="G9" s="95"/>
      <c r="H9" s="167"/>
      <c r="I9" s="7"/>
      <c r="J9" s="7"/>
    </row>
    <row r="10" spans="2:11" ht="25.5" customHeight="1" thickBot="1" x14ac:dyDescent="0.2">
      <c r="B10" s="127" t="s">
        <v>6</v>
      </c>
      <c r="C10" s="84"/>
      <c r="D10" s="84"/>
      <c r="E10" s="89">
        <f t="shared" si="0"/>
        <v>0</v>
      </c>
      <c r="F10" s="96">
        <f>E10</f>
        <v>0</v>
      </c>
      <c r="G10" s="164"/>
      <c r="H10" s="95"/>
      <c r="I10" s="7"/>
      <c r="J10" s="7"/>
    </row>
    <row r="11" spans="2:11" ht="25.5" customHeight="1" thickBot="1" x14ac:dyDescent="0.2">
      <c r="B11" s="126" t="s">
        <v>7</v>
      </c>
      <c r="C11" s="86"/>
      <c r="D11" s="86"/>
      <c r="E11" s="90">
        <f t="shared" si="0"/>
        <v>0</v>
      </c>
      <c r="F11" s="95"/>
      <c r="G11" s="95"/>
      <c r="H11" s="167"/>
      <c r="I11" s="7"/>
      <c r="J11" s="7"/>
    </row>
    <row r="12" spans="2:11" ht="36" customHeight="1" thickBot="1" x14ac:dyDescent="0.2">
      <c r="B12" s="126" t="s">
        <v>73</v>
      </c>
      <c r="C12" s="86"/>
      <c r="D12" s="86"/>
      <c r="E12" s="90">
        <f t="shared" si="0"/>
        <v>0</v>
      </c>
      <c r="F12" s="95"/>
      <c r="G12" s="95"/>
      <c r="H12" s="167"/>
      <c r="I12" s="7"/>
      <c r="J12" s="7"/>
    </row>
    <row r="13" spans="2:11" ht="25.5" customHeight="1" thickBot="1" x14ac:dyDescent="0.2">
      <c r="B13" s="126" t="s">
        <v>7</v>
      </c>
      <c r="C13" s="86"/>
      <c r="D13" s="86"/>
      <c r="E13" s="90">
        <f t="shared" si="0"/>
        <v>0</v>
      </c>
      <c r="F13" s="95"/>
      <c r="G13" s="95"/>
      <c r="H13" s="167"/>
      <c r="I13" s="7"/>
      <c r="J13" s="7"/>
    </row>
    <row r="14" spans="2:11" ht="25.5" customHeight="1" thickBot="1" x14ac:dyDescent="0.2">
      <c r="B14" s="127" t="s">
        <v>136</v>
      </c>
      <c r="C14" s="84"/>
      <c r="D14" s="84"/>
      <c r="E14" s="89">
        <f>IFERROR((D14-C14)*24*60,0)</f>
        <v>0</v>
      </c>
      <c r="F14" s="96">
        <f>E14</f>
        <v>0</v>
      </c>
      <c r="G14" s="164"/>
      <c r="H14" s="95"/>
      <c r="I14" s="7"/>
      <c r="J14" s="7"/>
    </row>
    <row r="15" spans="2:11" ht="25.5" customHeight="1" thickBot="1" x14ac:dyDescent="0.2">
      <c r="B15" s="126" t="s">
        <v>7</v>
      </c>
      <c r="C15" s="86"/>
      <c r="D15" s="86"/>
      <c r="E15" s="90">
        <f>IFERROR((D15-C15)*24*60,0)</f>
        <v>0</v>
      </c>
      <c r="F15" s="95"/>
      <c r="G15" s="95"/>
      <c r="H15" s="167"/>
      <c r="I15" s="7"/>
      <c r="J15" s="7"/>
    </row>
    <row r="16" spans="2:11" ht="25.5" customHeight="1" thickBot="1" x14ac:dyDescent="0.2">
      <c r="B16" s="127" t="s">
        <v>74</v>
      </c>
      <c r="C16" s="84"/>
      <c r="D16" s="84"/>
      <c r="E16" s="89">
        <f>IFERROR((D16-C16)*24*60,0)</f>
        <v>0</v>
      </c>
      <c r="F16" s="96">
        <f>E16</f>
        <v>0</v>
      </c>
      <c r="G16" s="164"/>
      <c r="H16" s="95"/>
      <c r="I16" s="7"/>
      <c r="J16" s="7"/>
    </row>
    <row r="17" spans="2:10" ht="25.5" customHeight="1" thickBot="1" x14ac:dyDescent="0.2">
      <c r="B17" s="126" t="s">
        <v>7</v>
      </c>
      <c r="C17" s="86"/>
      <c r="D17" s="86"/>
      <c r="E17" s="90">
        <f t="shared" ref="E17:E22" si="1">IFERROR((D17-C17)*24*60,0)</f>
        <v>0</v>
      </c>
      <c r="F17" s="95"/>
      <c r="G17" s="95"/>
      <c r="H17" s="167"/>
      <c r="I17" s="7"/>
      <c r="J17" s="7"/>
    </row>
    <row r="18" spans="2:10" ht="25.5" customHeight="1" thickBot="1" x14ac:dyDescent="0.2">
      <c r="B18" s="126" t="s">
        <v>9</v>
      </c>
      <c r="C18" s="86"/>
      <c r="D18" s="86"/>
      <c r="E18" s="90">
        <f t="shared" si="1"/>
        <v>0</v>
      </c>
      <c r="F18" s="95"/>
      <c r="G18" s="95"/>
      <c r="H18" s="167"/>
    </row>
    <row r="19" spans="2:10" ht="36" customHeight="1" thickBot="1" x14ac:dyDescent="0.2">
      <c r="B19" s="126" t="s">
        <v>17</v>
      </c>
      <c r="C19" s="86"/>
      <c r="D19" s="86"/>
      <c r="E19" s="90">
        <f t="shared" si="1"/>
        <v>0</v>
      </c>
      <c r="F19" s="95"/>
      <c r="G19" s="95"/>
      <c r="H19" s="167"/>
    </row>
    <row r="20" spans="2:10" ht="25.5" customHeight="1" thickBot="1" x14ac:dyDescent="0.2">
      <c r="B20" s="126" t="s">
        <v>7</v>
      </c>
      <c r="C20" s="86"/>
      <c r="D20" s="86"/>
      <c r="E20" s="90">
        <f t="shared" si="1"/>
        <v>0</v>
      </c>
      <c r="F20" s="95"/>
      <c r="G20" s="95"/>
      <c r="H20" s="167"/>
    </row>
    <row r="21" spans="2:10" ht="25.5" customHeight="1" thickBot="1" x14ac:dyDescent="0.2">
      <c r="B21" s="127" t="s">
        <v>8</v>
      </c>
      <c r="C21" s="84"/>
      <c r="D21" s="84"/>
      <c r="E21" s="89">
        <f t="shared" si="1"/>
        <v>0</v>
      </c>
      <c r="F21" s="96">
        <f>E21</f>
        <v>0</v>
      </c>
      <c r="G21" s="164"/>
      <c r="H21" s="95"/>
    </row>
    <row r="22" spans="2:10" ht="25.5" customHeight="1" thickBot="1" x14ac:dyDescent="0.2">
      <c r="B22" s="126" t="s">
        <v>7</v>
      </c>
      <c r="C22" s="86"/>
      <c r="D22" s="86"/>
      <c r="E22" s="90">
        <f t="shared" si="1"/>
        <v>0</v>
      </c>
      <c r="F22" s="95"/>
      <c r="G22" s="95"/>
      <c r="H22" s="167"/>
    </row>
    <row r="23" spans="2:10" ht="29.25" customHeight="1" thickBot="1" x14ac:dyDescent="0.2">
      <c r="B23" s="125" t="str">
        <f>'Mon-Day 1-S1'!B23</f>
        <v>Lunch Supervision</v>
      </c>
      <c r="C23" s="85"/>
      <c r="D23" s="85"/>
      <c r="E23" s="90">
        <f t="shared" ref="E23:E36" si="2">IFERROR((D23-C23)*24*60,0)</f>
        <v>0</v>
      </c>
      <c r="F23" s="95"/>
      <c r="G23" s="95"/>
      <c r="H23" s="167"/>
    </row>
    <row r="24" spans="2:10" ht="32.25" customHeight="1" thickBot="1" x14ac:dyDescent="0.2">
      <c r="B24" s="125" t="str">
        <f>'Mon-Day 1-S1'!B24</f>
        <v>Lunch Recess Supervision</v>
      </c>
      <c r="C24" s="85"/>
      <c r="D24" s="85"/>
      <c r="E24" s="90">
        <f t="shared" si="2"/>
        <v>0</v>
      </c>
      <c r="F24" s="95"/>
      <c r="G24" s="95"/>
      <c r="H24" s="167"/>
    </row>
    <row r="25" spans="2:10" ht="25.5" customHeight="1" thickBot="1" x14ac:dyDescent="0.2">
      <c r="B25" s="125" t="str">
        <f>'Mon-Day 1-S1'!B25</f>
        <v>Transition/Break</v>
      </c>
      <c r="C25" s="85"/>
      <c r="D25" s="85"/>
      <c r="E25" s="90">
        <f t="shared" si="2"/>
        <v>0</v>
      </c>
      <c r="F25" s="95"/>
      <c r="G25" s="95"/>
      <c r="H25" s="167"/>
    </row>
    <row r="26" spans="2:10" ht="25.5" customHeight="1" thickBot="1" x14ac:dyDescent="0.2">
      <c r="B26" s="131" t="str">
        <f>'Mon-Day 1-S1'!B26</f>
        <v>Block 7</v>
      </c>
      <c r="C26" s="93"/>
      <c r="D26" s="93"/>
      <c r="E26" s="89">
        <f t="shared" si="2"/>
        <v>0</v>
      </c>
      <c r="F26" s="96">
        <f>E26</f>
        <v>0</v>
      </c>
      <c r="G26" s="164"/>
      <c r="H26" s="95"/>
    </row>
    <row r="27" spans="2:10" ht="25.5" customHeight="1" thickBot="1" x14ac:dyDescent="0.2">
      <c r="B27" s="125" t="str">
        <f>'Mon-Day 1-S1'!B27</f>
        <v>Transition/Break</v>
      </c>
      <c r="C27" s="85"/>
      <c r="D27" s="85"/>
      <c r="E27" s="90">
        <f t="shared" si="2"/>
        <v>0</v>
      </c>
      <c r="F27" s="95"/>
      <c r="G27" s="95"/>
      <c r="H27" s="167"/>
    </row>
    <row r="28" spans="2:10" ht="32.25" customHeight="1" thickBot="1" x14ac:dyDescent="0.2">
      <c r="B28" s="125" t="str">
        <f>'Mon-Day 1-S1'!B28</f>
        <v>PM Recess Supervision</v>
      </c>
      <c r="C28" s="85"/>
      <c r="D28" s="85"/>
      <c r="E28" s="90">
        <f t="shared" si="2"/>
        <v>0</v>
      </c>
      <c r="F28" s="95"/>
      <c r="G28" s="95"/>
      <c r="H28" s="167"/>
    </row>
    <row r="29" spans="2:10" ht="25.5" customHeight="1" thickBot="1" x14ac:dyDescent="0.2">
      <c r="B29" s="125" t="str">
        <f>'Mon-Day 1-S1'!B29</f>
        <v>Transition/Break</v>
      </c>
      <c r="C29" s="85"/>
      <c r="D29" s="85"/>
      <c r="E29" s="90">
        <f t="shared" si="2"/>
        <v>0</v>
      </c>
      <c r="F29" s="95"/>
      <c r="G29" s="95"/>
      <c r="H29" s="167"/>
    </row>
    <row r="30" spans="2:10" ht="28.5" customHeight="1" thickBot="1" x14ac:dyDescent="0.2">
      <c r="B30" s="131" t="str">
        <f>'Mon-Day 1-S1'!B30</f>
        <v>Block 8</v>
      </c>
      <c r="C30" s="93"/>
      <c r="D30" s="93"/>
      <c r="E30" s="89">
        <f t="shared" si="2"/>
        <v>0</v>
      </c>
      <c r="F30" s="96">
        <f>E30</f>
        <v>0</v>
      </c>
      <c r="G30" s="164"/>
      <c r="H30" s="95"/>
    </row>
    <row r="31" spans="2:10" ht="25.5" customHeight="1" thickBot="1" x14ac:dyDescent="0.2">
      <c r="B31" s="125" t="str">
        <f>'Mon-Day 1-S1'!B31</f>
        <v>Transition/Break</v>
      </c>
      <c r="C31" s="85"/>
      <c r="D31" s="85"/>
      <c r="E31" s="90">
        <f t="shared" si="2"/>
        <v>0</v>
      </c>
      <c r="F31" s="95"/>
      <c r="G31" s="95"/>
      <c r="H31" s="167"/>
    </row>
    <row r="32" spans="2:10" ht="25.5" customHeight="1" thickBot="1" x14ac:dyDescent="0.2">
      <c r="B32" s="131" t="str">
        <f>'Mon-Day 1-S1'!B32</f>
        <v>Block 9</v>
      </c>
      <c r="C32" s="93"/>
      <c r="D32" s="93"/>
      <c r="E32" s="89">
        <f t="shared" si="2"/>
        <v>0</v>
      </c>
      <c r="F32" s="96">
        <f>E32</f>
        <v>0</v>
      </c>
      <c r="G32" s="164"/>
      <c r="H32" s="95"/>
    </row>
    <row r="33" spans="2:10" ht="25.5" customHeight="1" thickBot="1" x14ac:dyDescent="0.2">
      <c r="B33" s="125" t="str">
        <f>'Mon-Day 1-S1'!B33</f>
        <v>Transition/Break</v>
      </c>
      <c r="C33" s="85"/>
      <c r="D33" s="85"/>
      <c r="E33" s="90">
        <f t="shared" si="2"/>
        <v>0</v>
      </c>
      <c r="F33" s="95"/>
      <c r="G33" s="95"/>
      <c r="H33" s="167"/>
    </row>
    <row r="34" spans="2:10" ht="25.5" customHeight="1" thickBot="1" x14ac:dyDescent="0.2">
      <c r="B34" s="131" t="str">
        <f>'Mon-Day 1-S1'!B34</f>
        <v>Block 10</v>
      </c>
      <c r="C34" s="93"/>
      <c r="D34" s="93"/>
      <c r="E34" s="89">
        <f t="shared" si="2"/>
        <v>0</v>
      </c>
      <c r="F34" s="96">
        <f>E34</f>
        <v>0</v>
      </c>
      <c r="G34" s="164"/>
      <c r="H34" s="95"/>
    </row>
    <row r="35" spans="2:10" ht="25.5" customHeight="1" thickBot="1" x14ac:dyDescent="0.2">
      <c r="B35" s="125" t="str">
        <f>'Mon-Day 1-S1'!B35</f>
        <v>Transition/Break</v>
      </c>
      <c r="C35" s="85"/>
      <c r="D35" s="85"/>
      <c r="E35" s="90">
        <f t="shared" si="2"/>
        <v>0</v>
      </c>
      <c r="F35" s="95"/>
      <c r="G35" s="95"/>
      <c r="H35" s="167"/>
      <c r="I35" s="7"/>
      <c r="J35" s="7"/>
    </row>
    <row r="36" spans="2:10" ht="33" customHeight="1" thickBot="1" x14ac:dyDescent="0.2">
      <c r="B36" s="128" t="str">
        <f>'Mon-Day 1-S1'!B36</f>
        <v>After School Supervision</v>
      </c>
      <c r="C36" s="87"/>
      <c r="D36" s="87"/>
      <c r="E36" s="91">
        <f t="shared" si="2"/>
        <v>0</v>
      </c>
      <c r="F36" s="165"/>
      <c r="G36" s="165"/>
      <c r="H36" s="169"/>
      <c r="I36" s="7"/>
      <c r="J36" s="7"/>
    </row>
    <row r="37" spans="2:10" ht="27.75" customHeight="1" thickTop="1" thickBot="1" x14ac:dyDescent="0.2">
      <c r="B37" s="129"/>
      <c r="C37" s="46"/>
      <c r="D37" s="47"/>
      <c r="E37" s="88"/>
      <c r="F37" s="83">
        <f>F6+F8+F10+F14+F16+F21+F26+F30+F32+F34</f>
        <v>0</v>
      </c>
      <c r="G37" s="166">
        <f>G6+G8+G10+G14+G16+G21+G26+G30+G32+G34</f>
        <v>0</v>
      </c>
      <c r="H37" s="94">
        <f>H4+H5+H7+H9+H11+H12+H13+H15+H17+H18+H19+H20+H22+H23+H24+H25+H27+H28+H29+H31+H33+H35+H36</f>
        <v>0</v>
      </c>
      <c r="I37" s="7"/>
      <c r="J37" s="7"/>
    </row>
    <row r="38" spans="2:10" ht="52.5" customHeight="1" thickBot="1" x14ac:dyDescent="0.2">
      <c r="B38" s="130" t="s">
        <v>49</v>
      </c>
      <c r="C38" s="83">
        <f>(F6+F8+F10+F14+F16+F21+F26+F30+F32+F34)</f>
        <v>0</v>
      </c>
      <c r="D38" s="34" t="s">
        <v>50</v>
      </c>
      <c r="E38" s="94">
        <f>G37+H37</f>
        <v>0</v>
      </c>
      <c r="F38" s="95"/>
      <c r="G38" s="95"/>
      <c r="H38" s="95"/>
    </row>
  </sheetData>
  <mergeCells count="2">
    <mergeCell ref="G1:H1"/>
    <mergeCell ref="G2:H2"/>
  </mergeCells>
  <dataValidations count="4">
    <dataValidation allowBlank="1" showInputMessage="1" showErrorMessage="1" prompt="adsfa" sqref="I1" xr:uid="{00000000-0002-0000-0200-000000000000}"/>
    <dataValidation type="whole" allowBlank="1" showInputMessage="1" showErrorMessage="1" error="This cell requires you to enter the amount of time you were assigned in this block.  You must use this format: 0:XX, where XX is the number of minutes." prompt="Enter time as follows: XX, where XX is the minutes of prep time." sqref="G30 G26 G34 G32 G21 G14 G10 G8 G6 G16" xr:uid="{00000000-0002-0000-0200-000001000000}">
      <formula1>0</formula1>
      <formula2>120</formula2>
    </dataValidation>
    <dataValidation allowBlank="1" showInputMessage="1" showErrorMessage="1" error="This cell requires you to enter the amount of time you were assigned in this block.  You must use this format: 0:XX, where XX is the number of minutes." prompt="Enter time as follows: XX, where XX is the minutes of prep time." sqref="F32 F26 F34 F30 F6 F8 F10 F16 F14 F21" xr:uid="{00000000-0002-0000-0200-000002000000}"/>
    <dataValidation type="whole" allowBlank="1" showInputMessage="1" showErrorMessage="1" error="This cell requires you to enter the amount of time you were assigned in this block.  You must use this format: 0:XX, where XX is the number of minutes." prompt="If you are assigned this time, enter the time as follows: XX, where XX is the minutes of assigned time." sqref="H22:H25 H35:H36 H27:H29 H31 H33 H4:H5 H7 H9 H17:H20 H11:H13 H15" xr:uid="{00000000-0002-0000-0200-000003000000}">
      <formula1>0</formula1>
      <formula2>120</formula2>
    </dataValidation>
  </dataValidations>
  <hyperlinks>
    <hyperlink ref="G1" location="'Hours Summary'!A1" display="Return to Main" xr:uid="{00000000-0004-0000-0200-000000000000}"/>
  </hyperlinks>
  <printOptions horizontalCentered="1"/>
  <pageMargins left="0.25" right="0.25"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tint="-0.14999847407452621"/>
    <pageSetUpPr autoPageBreaks="0" fitToPage="1"/>
  </sheetPr>
  <dimension ref="B1:K38"/>
  <sheetViews>
    <sheetView showGridLines="0" zoomScale="80" zoomScaleNormal="80" workbookViewId="0">
      <pane xSplit="8" ySplit="3" topLeftCell="I18" activePane="bottomRight" state="frozen"/>
      <selection pane="topRight" activeCell="H1" sqref="H1"/>
      <selection pane="bottomLeft" activeCell="A4" sqref="A4"/>
      <selection pane="bottomRight" activeCell="C4" sqref="C4:D36"/>
    </sheetView>
  </sheetViews>
  <sheetFormatPr baseColWidth="10" defaultColWidth="8.83203125" defaultRowHeight="25.5" customHeight="1" thickBottom="1" x14ac:dyDescent="0.2"/>
  <cols>
    <col min="1" max="1" width="2.1640625" customWidth="1"/>
    <col min="2" max="2" width="22.1640625" customWidth="1"/>
    <col min="3" max="3" width="13.83203125" customWidth="1"/>
    <col min="4" max="4" width="18" customWidth="1"/>
    <col min="5" max="5" width="17.1640625" customWidth="1"/>
    <col min="6" max="6" width="15.83203125" customWidth="1"/>
    <col min="7" max="7" width="10.83203125" customWidth="1"/>
    <col min="8" max="8" width="12.1640625" customWidth="1"/>
    <col min="9" max="9" width="14.1640625" customWidth="1"/>
    <col min="10" max="10" width="18.83203125" customWidth="1"/>
    <col min="11" max="11" width="2.1640625" customWidth="1"/>
  </cols>
  <sheetData>
    <row r="1" spans="2:11" ht="62.25" customHeight="1" thickBot="1" x14ac:dyDescent="0.4">
      <c r="B1" s="151" t="s">
        <v>95</v>
      </c>
      <c r="C1" s="1"/>
      <c r="E1" s="48" t="s">
        <v>51</v>
      </c>
      <c r="F1" s="49">
        <f>C2+F2</f>
        <v>0</v>
      </c>
      <c r="G1" s="453" t="s">
        <v>20</v>
      </c>
      <c r="H1" s="454"/>
      <c r="I1" s="132"/>
    </row>
    <row r="2" spans="2:11" ht="70.5" customHeight="1" thickBot="1" x14ac:dyDescent="0.25">
      <c r="B2" s="35" t="s">
        <v>40</v>
      </c>
      <c r="C2" s="38">
        <f>C38</f>
        <v>0</v>
      </c>
      <c r="D2" s="36" t="s">
        <v>18</v>
      </c>
      <c r="E2" s="37" t="s">
        <v>41</v>
      </c>
      <c r="F2" s="39">
        <f>E38</f>
        <v>0</v>
      </c>
      <c r="G2" s="455" t="s">
        <v>18</v>
      </c>
      <c r="H2" s="456"/>
      <c r="I2" s="8"/>
      <c r="J2" s="3"/>
    </row>
    <row r="3" spans="2:11" ht="32.25" customHeight="1" thickBot="1" x14ac:dyDescent="0.25">
      <c r="B3" s="44" t="s">
        <v>3</v>
      </c>
      <c r="C3" s="51" t="s">
        <v>1</v>
      </c>
      <c r="D3" s="51" t="s">
        <v>2</v>
      </c>
      <c r="E3" s="51" t="s">
        <v>16</v>
      </c>
      <c r="F3" s="104" t="s">
        <v>21</v>
      </c>
      <c r="G3" s="52" t="s">
        <v>111</v>
      </c>
      <c r="H3" s="168" t="s">
        <v>48</v>
      </c>
      <c r="I3" s="2"/>
      <c r="J3" s="3"/>
    </row>
    <row r="4" spans="2:11" ht="25.5" customHeight="1" thickBot="1" x14ac:dyDescent="0.2">
      <c r="B4" s="125" t="s">
        <v>72</v>
      </c>
      <c r="C4" s="85"/>
      <c r="D4" s="85"/>
      <c r="E4" s="90">
        <f t="shared" ref="E4:E13" si="0">IFERROR((D4-C4)*24*60,0)</f>
        <v>0</v>
      </c>
      <c r="F4" s="95"/>
      <c r="G4" s="95"/>
      <c r="H4" s="167"/>
      <c r="I4" s="4"/>
      <c r="J4" s="5"/>
      <c r="K4" t="s">
        <v>0</v>
      </c>
    </row>
    <row r="5" spans="2:11" ht="25.5" customHeight="1" thickBot="1" x14ac:dyDescent="0.2">
      <c r="B5" s="126" t="s">
        <v>59</v>
      </c>
      <c r="C5" s="86"/>
      <c r="D5" s="86"/>
      <c r="E5" s="90">
        <f t="shared" si="0"/>
        <v>0</v>
      </c>
      <c r="F5" s="95"/>
      <c r="G5" s="95"/>
      <c r="H5" s="167"/>
      <c r="I5" s="6"/>
      <c r="J5" s="6"/>
      <c r="K5" t="s">
        <v>0</v>
      </c>
    </row>
    <row r="6" spans="2:11" ht="25.5" customHeight="1" thickBot="1" x14ac:dyDescent="0.2">
      <c r="B6" s="127" t="s">
        <v>4</v>
      </c>
      <c r="C6" s="84"/>
      <c r="D6" s="84"/>
      <c r="E6" s="89">
        <f t="shared" si="0"/>
        <v>0</v>
      </c>
      <c r="F6" s="96">
        <f>E6</f>
        <v>0</v>
      </c>
      <c r="G6" s="164"/>
      <c r="H6" s="95"/>
      <c r="I6" s="7"/>
      <c r="J6" s="7"/>
    </row>
    <row r="7" spans="2:11" ht="25.5" customHeight="1" thickBot="1" x14ac:dyDescent="0.2">
      <c r="B7" s="126" t="s">
        <v>7</v>
      </c>
      <c r="C7" s="86"/>
      <c r="D7" s="86"/>
      <c r="E7" s="90">
        <f t="shared" si="0"/>
        <v>0</v>
      </c>
      <c r="F7" s="95"/>
      <c r="G7" s="95"/>
      <c r="H7" s="167"/>
      <c r="I7" s="7"/>
      <c r="J7" s="7"/>
    </row>
    <row r="8" spans="2:11" ht="25.5" customHeight="1" thickBot="1" x14ac:dyDescent="0.2">
      <c r="B8" s="127" t="s">
        <v>5</v>
      </c>
      <c r="C8" s="84"/>
      <c r="D8" s="84"/>
      <c r="E8" s="89">
        <f t="shared" si="0"/>
        <v>0</v>
      </c>
      <c r="F8" s="96">
        <f>E8</f>
        <v>0</v>
      </c>
      <c r="G8" s="164"/>
      <c r="H8" s="95"/>
      <c r="I8" s="7"/>
      <c r="J8" s="7"/>
    </row>
    <row r="9" spans="2:11" ht="25.5" customHeight="1" thickBot="1" x14ac:dyDescent="0.2">
      <c r="B9" s="126" t="s">
        <v>7</v>
      </c>
      <c r="C9" s="86"/>
      <c r="D9" s="86"/>
      <c r="E9" s="90">
        <f t="shared" si="0"/>
        <v>0</v>
      </c>
      <c r="F9" s="95"/>
      <c r="G9" s="95"/>
      <c r="H9" s="167"/>
      <c r="I9" s="7"/>
      <c r="J9" s="7"/>
    </row>
    <row r="10" spans="2:11" ht="25.5" customHeight="1" thickBot="1" x14ac:dyDescent="0.2">
      <c r="B10" s="127" t="s">
        <v>6</v>
      </c>
      <c r="C10" s="84"/>
      <c r="D10" s="84"/>
      <c r="E10" s="89">
        <f t="shared" si="0"/>
        <v>0</v>
      </c>
      <c r="F10" s="96">
        <f>E10</f>
        <v>0</v>
      </c>
      <c r="G10" s="164"/>
      <c r="H10" s="95"/>
      <c r="I10" s="7"/>
      <c r="J10" s="7"/>
    </row>
    <row r="11" spans="2:11" ht="25.5" customHeight="1" thickBot="1" x14ac:dyDescent="0.2">
      <c r="B11" s="126" t="s">
        <v>7</v>
      </c>
      <c r="C11" s="86"/>
      <c r="D11" s="86"/>
      <c r="E11" s="90">
        <f t="shared" si="0"/>
        <v>0</v>
      </c>
      <c r="F11" s="95"/>
      <c r="G11" s="95"/>
      <c r="H11" s="167"/>
      <c r="I11" s="7"/>
      <c r="J11" s="7"/>
    </row>
    <row r="12" spans="2:11" ht="36" customHeight="1" thickBot="1" x14ac:dyDescent="0.2">
      <c r="B12" s="126" t="s">
        <v>73</v>
      </c>
      <c r="C12" s="86"/>
      <c r="D12" s="86"/>
      <c r="E12" s="90">
        <f t="shared" si="0"/>
        <v>0</v>
      </c>
      <c r="F12" s="95"/>
      <c r="G12" s="95"/>
      <c r="H12" s="167"/>
      <c r="I12" s="7"/>
      <c r="J12" s="7"/>
    </row>
    <row r="13" spans="2:11" ht="25.5" customHeight="1" thickBot="1" x14ac:dyDescent="0.2">
      <c r="B13" s="126" t="s">
        <v>7</v>
      </c>
      <c r="C13" s="86"/>
      <c r="D13" s="86"/>
      <c r="E13" s="90">
        <f t="shared" si="0"/>
        <v>0</v>
      </c>
      <c r="F13" s="95"/>
      <c r="G13" s="95"/>
      <c r="H13" s="167"/>
      <c r="I13" s="7"/>
      <c r="J13" s="7"/>
    </row>
    <row r="14" spans="2:11" ht="35.25" customHeight="1" thickBot="1" x14ac:dyDescent="0.2">
      <c r="B14" s="127" t="s">
        <v>136</v>
      </c>
      <c r="C14" s="84"/>
      <c r="D14" s="84"/>
      <c r="E14" s="89">
        <f>IFERROR((D14-C14)*24*60,0)</f>
        <v>0</v>
      </c>
      <c r="F14" s="96">
        <f>E14</f>
        <v>0</v>
      </c>
      <c r="G14" s="164"/>
      <c r="H14" s="95"/>
      <c r="I14" s="7"/>
      <c r="J14" s="7"/>
    </row>
    <row r="15" spans="2:11" ht="25.5" customHeight="1" thickBot="1" x14ac:dyDescent="0.2">
      <c r="B15" s="126" t="s">
        <v>7</v>
      </c>
      <c r="C15" s="86"/>
      <c r="D15" s="86"/>
      <c r="E15" s="90">
        <f>IFERROR((D15-C15)*24*60,0)</f>
        <v>0</v>
      </c>
      <c r="F15" s="95"/>
      <c r="G15" s="95"/>
      <c r="H15" s="167"/>
      <c r="I15" s="7"/>
      <c r="J15" s="7"/>
    </row>
    <row r="16" spans="2:11" ht="25.5" customHeight="1" thickBot="1" x14ac:dyDescent="0.2">
      <c r="B16" s="127" t="s">
        <v>74</v>
      </c>
      <c r="C16" s="84"/>
      <c r="D16" s="84"/>
      <c r="E16" s="89">
        <f>IFERROR((D16-C16)*24*60,0)</f>
        <v>0</v>
      </c>
      <c r="F16" s="96">
        <f>E16</f>
        <v>0</v>
      </c>
      <c r="G16" s="164"/>
      <c r="H16" s="95"/>
      <c r="I16" s="7"/>
      <c r="J16" s="7"/>
    </row>
    <row r="17" spans="2:10" ht="25.5" customHeight="1" thickBot="1" x14ac:dyDescent="0.2">
      <c r="B17" s="126" t="s">
        <v>7</v>
      </c>
      <c r="C17" s="86"/>
      <c r="D17" s="86"/>
      <c r="E17" s="90">
        <f t="shared" ref="E17:E22" si="1">IFERROR((D17-C17)*24*60,0)</f>
        <v>0</v>
      </c>
      <c r="F17" s="95"/>
      <c r="G17" s="95"/>
      <c r="H17" s="167"/>
      <c r="I17" s="7"/>
      <c r="J17" s="7"/>
    </row>
    <row r="18" spans="2:10" ht="25.5" customHeight="1" thickBot="1" x14ac:dyDescent="0.2">
      <c r="B18" s="126" t="s">
        <v>9</v>
      </c>
      <c r="C18" s="86"/>
      <c r="D18" s="86"/>
      <c r="E18" s="90">
        <f t="shared" si="1"/>
        <v>0</v>
      </c>
      <c r="F18" s="95"/>
      <c r="G18" s="95"/>
      <c r="H18" s="167"/>
    </row>
    <row r="19" spans="2:10" ht="36" customHeight="1" thickBot="1" x14ac:dyDescent="0.2">
      <c r="B19" s="126" t="s">
        <v>17</v>
      </c>
      <c r="C19" s="86"/>
      <c r="D19" s="86"/>
      <c r="E19" s="90">
        <f t="shared" si="1"/>
        <v>0</v>
      </c>
      <c r="F19" s="95"/>
      <c r="G19" s="95"/>
      <c r="H19" s="167"/>
    </row>
    <row r="20" spans="2:10" ht="25.5" customHeight="1" thickBot="1" x14ac:dyDescent="0.2">
      <c r="B20" s="126" t="s">
        <v>7</v>
      </c>
      <c r="C20" s="86"/>
      <c r="D20" s="86"/>
      <c r="E20" s="90">
        <f t="shared" si="1"/>
        <v>0</v>
      </c>
      <c r="F20" s="95"/>
      <c r="G20" s="95"/>
      <c r="H20" s="167"/>
    </row>
    <row r="21" spans="2:10" ht="25.5" customHeight="1" thickBot="1" x14ac:dyDescent="0.2">
      <c r="B21" s="127" t="s">
        <v>8</v>
      </c>
      <c r="C21" s="84"/>
      <c r="D21" s="84"/>
      <c r="E21" s="89">
        <f t="shared" si="1"/>
        <v>0</v>
      </c>
      <c r="F21" s="96">
        <f>E21</f>
        <v>0</v>
      </c>
      <c r="G21" s="164"/>
      <c r="H21" s="95"/>
    </row>
    <row r="22" spans="2:10" ht="25.5" customHeight="1" thickBot="1" x14ac:dyDescent="0.2">
      <c r="B22" s="126" t="s">
        <v>7</v>
      </c>
      <c r="C22" s="86"/>
      <c r="D22" s="86"/>
      <c r="E22" s="90">
        <f t="shared" si="1"/>
        <v>0</v>
      </c>
      <c r="F22" s="95"/>
      <c r="G22" s="95"/>
      <c r="H22" s="167"/>
    </row>
    <row r="23" spans="2:10" ht="29.25" customHeight="1" thickBot="1" x14ac:dyDescent="0.2">
      <c r="B23" s="125" t="str">
        <f>'Mon-Day 1-S1'!B23</f>
        <v>Lunch Supervision</v>
      </c>
      <c r="C23" s="85"/>
      <c r="D23" s="85"/>
      <c r="E23" s="90">
        <f t="shared" ref="E23:E36" si="2">IFERROR((D23-C23)*24*60,0)</f>
        <v>0</v>
      </c>
      <c r="F23" s="95"/>
      <c r="G23" s="95"/>
      <c r="H23" s="167"/>
    </row>
    <row r="24" spans="2:10" ht="35.25" customHeight="1" thickBot="1" x14ac:dyDescent="0.2">
      <c r="B24" s="125" t="str">
        <f>'Mon-Day 1-S1'!B24</f>
        <v>Lunch Recess Supervision</v>
      </c>
      <c r="C24" s="85"/>
      <c r="D24" s="85"/>
      <c r="E24" s="90">
        <f t="shared" si="2"/>
        <v>0</v>
      </c>
      <c r="F24" s="95"/>
      <c r="G24" s="95"/>
      <c r="H24" s="167"/>
    </row>
    <row r="25" spans="2:10" ht="25.5" customHeight="1" thickBot="1" x14ac:dyDescent="0.2">
      <c r="B25" s="125" t="str">
        <f>'Mon-Day 1-S1'!B25</f>
        <v>Transition/Break</v>
      </c>
      <c r="C25" s="85"/>
      <c r="D25" s="85"/>
      <c r="E25" s="90">
        <f t="shared" si="2"/>
        <v>0</v>
      </c>
      <c r="F25" s="95"/>
      <c r="G25" s="95"/>
      <c r="H25" s="167"/>
    </row>
    <row r="26" spans="2:10" ht="25.5" customHeight="1" thickBot="1" x14ac:dyDescent="0.2">
      <c r="B26" s="131" t="str">
        <f>'Mon-Day 1-S1'!B26</f>
        <v>Block 7</v>
      </c>
      <c r="C26" s="93"/>
      <c r="D26" s="93"/>
      <c r="E26" s="89">
        <f t="shared" si="2"/>
        <v>0</v>
      </c>
      <c r="F26" s="96">
        <f>E26</f>
        <v>0</v>
      </c>
      <c r="G26" s="164"/>
      <c r="H26" s="95"/>
    </row>
    <row r="27" spans="2:10" ht="25.5" customHeight="1" thickBot="1" x14ac:dyDescent="0.2">
      <c r="B27" s="125" t="str">
        <f>'Mon-Day 1-S1'!B27</f>
        <v>Transition/Break</v>
      </c>
      <c r="C27" s="85"/>
      <c r="D27" s="85"/>
      <c r="E27" s="90">
        <f t="shared" si="2"/>
        <v>0</v>
      </c>
      <c r="F27" s="95"/>
      <c r="G27" s="95"/>
      <c r="H27" s="167"/>
    </row>
    <row r="28" spans="2:10" ht="33.75" customHeight="1" thickBot="1" x14ac:dyDescent="0.2">
      <c r="B28" s="125" t="str">
        <f>'Mon-Day 1-S1'!B28</f>
        <v>PM Recess Supervision</v>
      </c>
      <c r="C28" s="85"/>
      <c r="D28" s="85"/>
      <c r="E28" s="90">
        <f t="shared" si="2"/>
        <v>0</v>
      </c>
      <c r="F28" s="95"/>
      <c r="G28" s="95"/>
      <c r="H28" s="167"/>
    </row>
    <row r="29" spans="2:10" ht="25.5" customHeight="1" thickBot="1" x14ac:dyDescent="0.2">
      <c r="B29" s="125" t="str">
        <f>'Mon-Day 1-S1'!B29</f>
        <v>Transition/Break</v>
      </c>
      <c r="C29" s="85"/>
      <c r="D29" s="85"/>
      <c r="E29" s="90">
        <f t="shared" si="2"/>
        <v>0</v>
      </c>
      <c r="F29" s="95"/>
      <c r="G29" s="95"/>
      <c r="H29" s="167"/>
    </row>
    <row r="30" spans="2:10" ht="28.5" customHeight="1" thickBot="1" x14ac:dyDescent="0.2">
      <c r="B30" s="131" t="str">
        <f>'Mon-Day 1-S1'!B30</f>
        <v>Block 8</v>
      </c>
      <c r="C30" s="93"/>
      <c r="D30" s="93"/>
      <c r="E30" s="89">
        <f t="shared" si="2"/>
        <v>0</v>
      </c>
      <c r="F30" s="96">
        <f>E30</f>
        <v>0</v>
      </c>
      <c r="G30" s="164"/>
      <c r="H30" s="95"/>
    </row>
    <row r="31" spans="2:10" ht="25.5" customHeight="1" thickBot="1" x14ac:dyDescent="0.2">
      <c r="B31" s="125" t="str">
        <f>'Mon-Day 1-S1'!B31</f>
        <v>Transition/Break</v>
      </c>
      <c r="C31" s="85"/>
      <c r="D31" s="85"/>
      <c r="E31" s="90">
        <f t="shared" si="2"/>
        <v>0</v>
      </c>
      <c r="F31" s="95"/>
      <c r="G31" s="95"/>
      <c r="H31" s="167"/>
    </row>
    <row r="32" spans="2:10" ht="25.5" customHeight="1" thickBot="1" x14ac:dyDescent="0.2">
      <c r="B32" s="131" t="str">
        <f>'Mon-Day 1-S1'!B32</f>
        <v>Block 9</v>
      </c>
      <c r="C32" s="93"/>
      <c r="D32" s="93"/>
      <c r="E32" s="89">
        <f t="shared" si="2"/>
        <v>0</v>
      </c>
      <c r="F32" s="96">
        <f>E32</f>
        <v>0</v>
      </c>
      <c r="G32" s="164"/>
      <c r="H32" s="95"/>
    </row>
    <row r="33" spans="2:10" ht="25.5" customHeight="1" thickBot="1" x14ac:dyDescent="0.2">
      <c r="B33" s="125" t="str">
        <f>'Mon-Day 1-S1'!B33</f>
        <v>Transition/Break</v>
      </c>
      <c r="C33" s="85"/>
      <c r="D33" s="85"/>
      <c r="E33" s="90">
        <f t="shared" si="2"/>
        <v>0</v>
      </c>
      <c r="F33" s="95"/>
      <c r="G33" s="95"/>
      <c r="H33" s="167"/>
    </row>
    <row r="34" spans="2:10" ht="25.5" customHeight="1" thickBot="1" x14ac:dyDescent="0.2">
      <c r="B34" s="131" t="str">
        <f>'Mon-Day 1-S1'!B34</f>
        <v>Block 10</v>
      </c>
      <c r="C34" s="93"/>
      <c r="D34" s="93"/>
      <c r="E34" s="89">
        <f t="shared" si="2"/>
        <v>0</v>
      </c>
      <c r="F34" s="96">
        <f>E34</f>
        <v>0</v>
      </c>
      <c r="G34" s="164"/>
      <c r="H34" s="95"/>
    </row>
    <row r="35" spans="2:10" ht="25.5" customHeight="1" thickBot="1" x14ac:dyDescent="0.2">
      <c r="B35" s="125" t="str">
        <f>'Mon-Day 1-S1'!B35</f>
        <v>Transition/Break</v>
      </c>
      <c r="C35" s="85"/>
      <c r="D35" s="85"/>
      <c r="E35" s="90">
        <f t="shared" si="2"/>
        <v>0</v>
      </c>
      <c r="F35" s="95"/>
      <c r="G35" s="95"/>
      <c r="H35" s="167"/>
      <c r="I35" s="7"/>
      <c r="J35" s="7"/>
    </row>
    <row r="36" spans="2:10" ht="32.25" customHeight="1" thickBot="1" x14ac:dyDescent="0.2">
      <c r="B36" s="128" t="str">
        <f>'Mon-Day 1-S1'!B36</f>
        <v>After School Supervision</v>
      </c>
      <c r="C36" s="87"/>
      <c r="D36" s="87"/>
      <c r="E36" s="91">
        <f t="shared" si="2"/>
        <v>0</v>
      </c>
      <c r="F36" s="165"/>
      <c r="G36" s="165"/>
      <c r="H36" s="169"/>
      <c r="I36" s="7"/>
      <c r="J36" s="7"/>
    </row>
    <row r="37" spans="2:10" ht="29.25" customHeight="1" thickTop="1" thickBot="1" x14ac:dyDescent="0.2">
      <c r="B37" s="45"/>
      <c r="C37" s="46"/>
      <c r="D37" s="47"/>
      <c r="E37" s="88"/>
      <c r="F37" s="83">
        <f>F6+F8+F10+F14+F16+F21+F26+F30+F32+F34</f>
        <v>0</v>
      </c>
      <c r="G37" s="166">
        <f>G6+G8+G10+G14+G16+G21+G26+G30+G32+G34</f>
        <v>0</v>
      </c>
      <c r="H37" s="94">
        <f>H4+H5+H7+H9+H11+H12+H13+H15+H17+H18+H19+H20+H22+H23+H24+H25+H27+H28+H29+H31+H33+H35+H36</f>
        <v>0</v>
      </c>
      <c r="I37" s="7"/>
      <c r="J37" s="7"/>
    </row>
    <row r="38" spans="2:10" ht="48" customHeight="1" thickBot="1" x14ac:dyDescent="0.2">
      <c r="B38" s="130" t="s">
        <v>49</v>
      </c>
      <c r="C38" s="83">
        <f>(F6+F8+F10+F14+F16+F21+F26+F30+F32+F34)</f>
        <v>0</v>
      </c>
      <c r="D38" s="34" t="s">
        <v>50</v>
      </c>
      <c r="E38" s="94">
        <f>G37+H37</f>
        <v>0</v>
      </c>
      <c r="F38" s="95"/>
      <c r="G38" s="95"/>
      <c r="H38" s="95"/>
    </row>
  </sheetData>
  <mergeCells count="2">
    <mergeCell ref="G1:H1"/>
    <mergeCell ref="G2:H2"/>
  </mergeCells>
  <dataValidations count="4">
    <dataValidation allowBlank="1" showInputMessage="1" showErrorMessage="1" prompt="adsfa" sqref="I1" xr:uid="{00000000-0002-0000-0300-000000000000}"/>
    <dataValidation type="whole" allowBlank="1" showInputMessage="1" showErrorMessage="1" error="This cell requires you to enter the amount of time you were assigned in this block.  You must use this format: 0:XX, where XX is the number of minutes." prompt="Enter time as follows: XX, where XX is the minutes of prep time." sqref="G30 G26 G34 G32 G21 G14 G10 G8 G6 G16" xr:uid="{00000000-0002-0000-0300-000001000000}">
      <formula1>0</formula1>
      <formula2>120</formula2>
    </dataValidation>
    <dataValidation allowBlank="1" showInputMessage="1" showErrorMessage="1" error="This cell requires you to enter the amount of time you were assigned in this block.  You must use this format: 0:XX, where XX is the number of minutes." prompt="Enter time as follows: XX, where XX is the minutes of prep time." sqref="F32 F26 F34 F30 F6 F8 F10 F14 F16 F21" xr:uid="{00000000-0002-0000-0300-000002000000}"/>
    <dataValidation type="whole" allowBlank="1" showInputMessage="1" showErrorMessage="1" error="This cell requires you to enter the amount of time you were assigned in this block.  You must use this format: 0:XX, where XX is the number of minutes." prompt="If you are assigned this time, enter the time as follows: XX, where XX is the minutes of assigned time." sqref="H22:H25 H35:H36 H27:H29 H31 H33 H4:H5 H7 H9 H17:H20 H11:H13 H15" xr:uid="{00000000-0002-0000-0300-000003000000}">
      <formula1>0</formula1>
      <formula2>120</formula2>
    </dataValidation>
  </dataValidations>
  <hyperlinks>
    <hyperlink ref="G1" location="'Hours Summary'!A1" display="Return to Main" xr:uid="{00000000-0004-0000-0300-000000000000}"/>
  </hyperlinks>
  <printOptions horizontalCentered="1"/>
  <pageMargins left="0.25" right="0.25"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0" tint="-0.14999847407452621"/>
    <pageSetUpPr autoPageBreaks="0" fitToPage="1"/>
  </sheetPr>
  <dimension ref="B1:K38"/>
  <sheetViews>
    <sheetView showGridLines="0" zoomScale="80" zoomScaleNormal="80" workbookViewId="0">
      <pane xSplit="8" ySplit="3" topLeftCell="I4" activePane="bottomRight" state="frozen"/>
      <selection pane="topRight" activeCell="H1" sqref="H1"/>
      <selection pane="bottomLeft" activeCell="A4" sqref="A4"/>
      <selection pane="bottomRight" activeCell="C4" sqref="C4"/>
    </sheetView>
  </sheetViews>
  <sheetFormatPr baseColWidth="10" defaultColWidth="8.83203125" defaultRowHeight="25.5" customHeight="1" thickBottom="1" x14ac:dyDescent="0.2"/>
  <cols>
    <col min="1" max="1" width="2.1640625" customWidth="1"/>
    <col min="2" max="2" width="22.1640625" customWidth="1"/>
    <col min="3" max="3" width="13.83203125" customWidth="1"/>
    <col min="4" max="5" width="17.1640625" customWidth="1"/>
    <col min="6" max="6" width="15.83203125" customWidth="1"/>
    <col min="7" max="7" width="10.83203125" customWidth="1"/>
    <col min="8" max="8" width="12.1640625" customWidth="1"/>
    <col min="9" max="9" width="14.1640625" customWidth="1"/>
    <col min="10" max="10" width="18.83203125" customWidth="1"/>
    <col min="11" max="11" width="2.1640625" customWidth="1"/>
  </cols>
  <sheetData>
    <row r="1" spans="2:11" ht="62.25" customHeight="1" thickBot="1" x14ac:dyDescent="0.4">
      <c r="B1" s="151" t="s">
        <v>96</v>
      </c>
      <c r="C1" s="1"/>
      <c r="E1" s="48" t="s">
        <v>51</v>
      </c>
      <c r="F1" s="49">
        <f>C2+F2</f>
        <v>0</v>
      </c>
      <c r="G1" s="453" t="s">
        <v>20</v>
      </c>
      <c r="H1" s="454"/>
      <c r="I1" s="132"/>
    </row>
    <row r="2" spans="2:11" ht="70.5" customHeight="1" thickBot="1" x14ac:dyDescent="0.25">
      <c r="B2" s="35" t="s">
        <v>40</v>
      </c>
      <c r="C2" s="38">
        <f>C38</f>
        <v>0</v>
      </c>
      <c r="D2" s="36" t="s">
        <v>18</v>
      </c>
      <c r="E2" s="37" t="s">
        <v>41</v>
      </c>
      <c r="F2" s="39">
        <f>E38</f>
        <v>0</v>
      </c>
      <c r="G2" s="455" t="s">
        <v>18</v>
      </c>
      <c r="H2" s="456"/>
      <c r="I2" s="8"/>
      <c r="J2" s="3"/>
    </row>
    <row r="3" spans="2:11" ht="32.25" customHeight="1" thickBot="1" x14ac:dyDescent="0.25">
      <c r="B3" s="44" t="s">
        <v>3</v>
      </c>
      <c r="C3" s="51" t="s">
        <v>1</v>
      </c>
      <c r="D3" s="51" t="s">
        <v>2</v>
      </c>
      <c r="E3" s="51" t="s">
        <v>16</v>
      </c>
      <c r="F3" s="104" t="s">
        <v>21</v>
      </c>
      <c r="G3" s="52" t="s">
        <v>111</v>
      </c>
      <c r="H3" s="168" t="s">
        <v>48</v>
      </c>
      <c r="I3" s="2"/>
      <c r="J3" s="3"/>
    </row>
    <row r="4" spans="2:11" ht="25.5" customHeight="1" thickBot="1" x14ac:dyDescent="0.2">
      <c r="B4" s="125" t="s">
        <v>72</v>
      </c>
      <c r="C4" s="85"/>
      <c r="D4" s="85"/>
      <c r="E4" s="90">
        <f t="shared" ref="E4:E13" si="0">IFERROR((D4-C4)*24*60,0)</f>
        <v>0</v>
      </c>
      <c r="F4" s="95"/>
      <c r="G4" s="95"/>
      <c r="H4" s="167"/>
      <c r="I4" s="4"/>
      <c r="J4" s="5"/>
      <c r="K4" t="s">
        <v>0</v>
      </c>
    </row>
    <row r="5" spans="2:11" ht="25.5" customHeight="1" thickBot="1" x14ac:dyDescent="0.2">
      <c r="B5" s="126" t="s">
        <v>59</v>
      </c>
      <c r="C5" s="86"/>
      <c r="D5" s="86"/>
      <c r="E5" s="90">
        <f t="shared" si="0"/>
        <v>0</v>
      </c>
      <c r="F5" s="95"/>
      <c r="G5" s="95"/>
      <c r="H5" s="167"/>
      <c r="I5" s="6"/>
      <c r="J5" s="6"/>
      <c r="K5" t="s">
        <v>0</v>
      </c>
    </row>
    <row r="6" spans="2:11" ht="25.5" customHeight="1" thickBot="1" x14ac:dyDescent="0.2">
      <c r="B6" s="127" t="s">
        <v>4</v>
      </c>
      <c r="C6" s="84"/>
      <c r="D6" s="84"/>
      <c r="E6" s="89">
        <f t="shared" si="0"/>
        <v>0</v>
      </c>
      <c r="F6" s="96">
        <f>E6</f>
        <v>0</v>
      </c>
      <c r="G6" s="164"/>
      <c r="H6" s="95"/>
      <c r="I6" s="7"/>
      <c r="J6" s="7"/>
    </row>
    <row r="7" spans="2:11" ht="25.5" customHeight="1" thickBot="1" x14ac:dyDescent="0.2">
      <c r="B7" s="126" t="s">
        <v>7</v>
      </c>
      <c r="C7" s="86"/>
      <c r="D7" s="86"/>
      <c r="E7" s="90">
        <f t="shared" si="0"/>
        <v>0</v>
      </c>
      <c r="F7" s="95"/>
      <c r="G7" s="95"/>
      <c r="H7" s="167"/>
      <c r="I7" s="7"/>
      <c r="J7" s="7"/>
    </row>
    <row r="8" spans="2:11" ht="25.5" customHeight="1" thickBot="1" x14ac:dyDescent="0.2">
      <c r="B8" s="127" t="s">
        <v>5</v>
      </c>
      <c r="C8" s="84"/>
      <c r="D8" s="84"/>
      <c r="E8" s="89">
        <f t="shared" si="0"/>
        <v>0</v>
      </c>
      <c r="F8" s="96">
        <f>E8</f>
        <v>0</v>
      </c>
      <c r="G8" s="164"/>
      <c r="H8" s="95"/>
      <c r="I8" s="7"/>
      <c r="J8" s="7"/>
    </row>
    <row r="9" spans="2:11" ht="25.5" customHeight="1" thickBot="1" x14ac:dyDescent="0.2">
      <c r="B9" s="126" t="s">
        <v>7</v>
      </c>
      <c r="C9" s="86"/>
      <c r="D9" s="86"/>
      <c r="E9" s="90">
        <f t="shared" si="0"/>
        <v>0</v>
      </c>
      <c r="F9" s="95"/>
      <c r="G9" s="95"/>
      <c r="H9" s="167"/>
      <c r="I9" s="7"/>
      <c r="J9" s="7"/>
    </row>
    <row r="10" spans="2:11" ht="25.5" customHeight="1" thickBot="1" x14ac:dyDescent="0.2">
      <c r="B10" s="127" t="s">
        <v>6</v>
      </c>
      <c r="C10" s="84"/>
      <c r="D10" s="84"/>
      <c r="E10" s="89">
        <f t="shared" si="0"/>
        <v>0</v>
      </c>
      <c r="F10" s="96">
        <f>E10</f>
        <v>0</v>
      </c>
      <c r="G10" s="164"/>
      <c r="H10" s="95"/>
      <c r="I10" s="7"/>
      <c r="J10" s="7"/>
    </row>
    <row r="11" spans="2:11" ht="25.5" customHeight="1" thickBot="1" x14ac:dyDescent="0.2">
      <c r="B11" s="126" t="s">
        <v>7</v>
      </c>
      <c r="C11" s="86"/>
      <c r="D11" s="86"/>
      <c r="E11" s="90">
        <f t="shared" si="0"/>
        <v>0</v>
      </c>
      <c r="F11" s="95"/>
      <c r="G11" s="95"/>
      <c r="H11" s="167"/>
      <c r="I11" s="7"/>
      <c r="J11" s="7"/>
    </row>
    <row r="12" spans="2:11" ht="36" customHeight="1" thickBot="1" x14ac:dyDescent="0.2">
      <c r="B12" s="126" t="s">
        <v>73</v>
      </c>
      <c r="C12" s="86"/>
      <c r="D12" s="86"/>
      <c r="E12" s="90">
        <f t="shared" si="0"/>
        <v>0</v>
      </c>
      <c r="F12" s="95"/>
      <c r="G12" s="95"/>
      <c r="H12" s="167"/>
      <c r="I12" s="7"/>
      <c r="J12" s="7"/>
    </row>
    <row r="13" spans="2:11" ht="25.5" customHeight="1" thickBot="1" x14ac:dyDescent="0.2">
      <c r="B13" s="126" t="s">
        <v>7</v>
      </c>
      <c r="C13" s="86"/>
      <c r="D13" s="86"/>
      <c r="E13" s="90">
        <f t="shared" si="0"/>
        <v>0</v>
      </c>
      <c r="F13" s="95"/>
      <c r="G13" s="95"/>
      <c r="H13" s="167"/>
      <c r="I13" s="7"/>
      <c r="J13" s="7"/>
    </row>
    <row r="14" spans="2:11" ht="25.5" customHeight="1" thickBot="1" x14ac:dyDescent="0.2">
      <c r="B14" s="127" t="s">
        <v>136</v>
      </c>
      <c r="C14" s="84"/>
      <c r="D14" s="84"/>
      <c r="E14" s="89">
        <f>IFERROR((D14-C14)*24*60,0)</f>
        <v>0</v>
      </c>
      <c r="F14" s="96">
        <f>E14</f>
        <v>0</v>
      </c>
      <c r="G14" s="164"/>
      <c r="H14" s="95"/>
      <c r="I14" s="7"/>
      <c r="J14" s="7"/>
    </row>
    <row r="15" spans="2:11" ht="25.5" customHeight="1" thickBot="1" x14ac:dyDescent="0.2">
      <c r="B15" s="126" t="s">
        <v>7</v>
      </c>
      <c r="C15" s="86"/>
      <c r="D15" s="86"/>
      <c r="E15" s="90">
        <f>IFERROR((D15-C15)*24*60,0)</f>
        <v>0</v>
      </c>
      <c r="F15" s="95"/>
      <c r="G15" s="95"/>
      <c r="H15" s="167"/>
      <c r="I15" s="7"/>
      <c r="J15" s="7"/>
    </row>
    <row r="16" spans="2:11" ht="25.5" customHeight="1" thickBot="1" x14ac:dyDescent="0.2">
      <c r="B16" s="127" t="s">
        <v>74</v>
      </c>
      <c r="C16" s="84"/>
      <c r="D16" s="84"/>
      <c r="E16" s="89">
        <f>IFERROR((D16-C16)*24*60,0)</f>
        <v>0</v>
      </c>
      <c r="F16" s="96">
        <f>E16</f>
        <v>0</v>
      </c>
      <c r="G16" s="164"/>
      <c r="H16" s="95"/>
      <c r="I16" s="7"/>
      <c r="J16" s="7"/>
    </row>
    <row r="17" spans="2:10" ht="25.5" customHeight="1" thickBot="1" x14ac:dyDescent="0.2">
      <c r="B17" s="126" t="s">
        <v>7</v>
      </c>
      <c r="C17" s="86"/>
      <c r="D17" s="86"/>
      <c r="E17" s="90">
        <f t="shared" ref="E17:E22" si="1">IFERROR((D17-C17)*24*60,0)</f>
        <v>0</v>
      </c>
      <c r="F17" s="95"/>
      <c r="G17" s="95"/>
      <c r="H17" s="167"/>
      <c r="I17" s="7"/>
      <c r="J17" s="7"/>
    </row>
    <row r="18" spans="2:10" ht="25.5" customHeight="1" thickBot="1" x14ac:dyDescent="0.2">
      <c r="B18" s="126" t="s">
        <v>9</v>
      </c>
      <c r="C18" s="86"/>
      <c r="D18" s="86"/>
      <c r="E18" s="90">
        <f t="shared" si="1"/>
        <v>0</v>
      </c>
      <c r="F18" s="95"/>
      <c r="G18" s="95"/>
      <c r="H18" s="167"/>
    </row>
    <row r="19" spans="2:10" ht="36" customHeight="1" thickBot="1" x14ac:dyDescent="0.2">
      <c r="B19" s="126" t="s">
        <v>17</v>
      </c>
      <c r="C19" s="86"/>
      <c r="D19" s="86"/>
      <c r="E19" s="90">
        <f t="shared" si="1"/>
        <v>0</v>
      </c>
      <c r="F19" s="95"/>
      <c r="G19" s="95"/>
      <c r="H19" s="167"/>
    </row>
    <row r="20" spans="2:10" ht="25.5" customHeight="1" thickBot="1" x14ac:dyDescent="0.2">
      <c r="B20" s="126" t="s">
        <v>7</v>
      </c>
      <c r="C20" s="86"/>
      <c r="D20" s="86"/>
      <c r="E20" s="90">
        <f t="shared" si="1"/>
        <v>0</v>
      </c>
      <c r="F20" s="95"/>
      <c r="G20" s="95"/>
      <c r="H20" s="167"/>
    </row>
    <row r="21" spans="2:10" ht="25.5" customHeight="1" thickBot="1" x14ac:dyDescent="0.2">
      <c r="B21" s="127" t="s">
        <v>8</v>
      </c>
      <c r="C21" s="84"/>
      <c r="D21" s="84"/>
      <c r="E21" s="89">
        <f t="shared" si="1"/>
        <v>0</v>
      </c>
      <c r="F21" s="96">
        <f>E21</f>
        <v>0</v>
      </c>
      <c r="G21" s="164"/>
      <c r="H21" s="95"/>
    </row>
    <row r="22" spans="2:10" ht="25.5" customHeight="1" thickBot="1" x14ac:dyDescent="0.2">
      <c r="B22" s="126" t="s">
        <v>7</v>
      </c>
      <c r="C22" s="86"/>
      <c r="D22" s="86"/>
      <c r="E22" s="90">
        <f t="shared" si="1"/>
        <v>0</v>
      </c>
      <c r="F22" s="95"/>
      <c r="G22" s="95"/>
      <c r="H22" s="167"/>
    </row>
    <row r="23" spans="2:10" ht="29.25" customHeight="1" thickBot="1" x14ac:dyDescent="0.2">
      <c r="B23" s="125" t="str">
        <f>'Mon-Day 1-S1'!B23</f>
        <v>Lunch Supervision</v>
      </c>
      <c r="C23" s="85"/>
      <c r="D23" s="85"/>
      <c r="E23" s="90">
        <f t="shared" ref="E23:E36" si="2">IFERROR((D23-C23)*24*60,0)</f>
        <v>0</v>
      </c>
      <c r="F23" s="95"/>
      <c r="G23" s="95"/>
      <c r="H23" s="167"/>
    </row>
    <row r="24" spans="2:10" ht="36.75" customHeight="1" thickBot="1" x14ac:dyDescent="0.2">
      <c r="B24" s="125" t="str">
        <f>'Mon-Day 1-S1'!B24</f>
        <v>Lunch Recess Supervision</v>
      </c>
      <c r="C24" s="85"/>
      <c r="D24" s="85"/>
      <c r="E24" s="90">
        <f t="shared" si="2"/>
        <v>0</v>
      </c>
      <c r="F24" s="95"/>
      <c r="G24" s="95"/>
      <c r="H24" s="167"/>
    </row>
    <row r="25" spans="2:10" ht="25.5" customHeight="1" thickBot="1" x14ac:dyDescent="0.2">
      <c r="B25" s="125" t="str">
        <f>'Mon-Day 1-S1'!B25</f>
        <v>Transition/Break</v>
      </c>
      <c r="C25" s="85"/>
      <c r="D25" s="85"/>
      <c r="E25" s="90">
        <f t="shared" si="2"/>
        <v>0</v>
      </c>
      <c r="F25" s="95"/>
      <c r="G25" s="95"/>
      <c r="H25" s="167"/>
    </row>
    <row r="26" spans="2:10" ht="25.5" customHeight="1" thickBot="1" x14ac:dyDescent="0.2">
      <c r="B26" s="131" t="str">
        <f>'Mon-Day 1-S1'!B26</f>
        <v>Block 7</v>
      </c>
      <c r="C26" s="93"/>
      <c r="D26" s="93"/>
      <c r="E26" s="89">
        <f t="shared" si="2"/>
        <v>0</v>
      </c>
      <c r="F26" s="96">
        <f>E26</f>
        <v>0</v>
      </c>
      <c r="G26" s="164"/>
      <c r="H26" s="95"/>
    </row>
    <row r="27" spans="2:10" ht="25.5" customHeight="1" thickBot="1" x14ac:dyDescent="0.2">
      <c r="B27" s="125" t="str">
        <f>'Mon-Day 1-S1'!B27</f>
        <v>Transition/Break</v>
      </c>
      <c r="C27" s="85"/>
      <c r="D27" s="85"/>
      <c r="E27" s="90">
        <f t="shared" si="2"/>
        <v>0</v>
      </c>
      <c r="F27" s="95"/>
      <c r="G27" s="95"/>
      <c r="H27" s="167"/>
    </row>
    <row r="28" spans="2:10" ht="35.25" customHeight="1" thickBot="1" x14ac:dyDescent="0.2">
      <c r="B28" s="125" t="str">
        <f>'Mon-Day 1-S1'!B28</f>
        <v>PM Recess Supervision</v>
      </c>
      <c r="C28" s="85"/>
      <c r="D28" s="85"/>
      <c r="E28" s="90">
        <f t="shared" si="2"/>
        <v>0</v>
      </c>
      <c r="F28" s="95"/>
      <c r="G28" s="95"/>
      <c r="H28" s="167"/>
    </row>
    <row r="29" spans="2:10" ht="25.5" customHeight="1" thickBot="1" x14ac:dyDescent="0.2">
      <c r="B29" s="125" t="str">
        <f>'Mon-Day 1-S1'!B29</f>
        <v>Transition/Break</v>
      </c>
      <c r="C29" s="85"/>
      <c r="D29" s="85"/>
      <c r="E29" s="90">
        <f t="shared" si="2"/>
        <v>0</v>
      </c>
      <c r="F29" s="95"/>
      <c r="G29" s="95"/>
      <c r="H29" s="167"/>
    </row>
    <row r="30" spans="2:10" ht="28.5" customHeight="1" thickBot="1" x14ac:dyDescent="0.2">
      <c r="B30" s="131" t="str">
        <f>'Mon-Day 1-S1'!B30</f>
        <v>Block 8</v>
      </c>
      <c r="C30" s="93"/>
      <c r="D30" s="93"/>
      <c r="E30" s="89">
        <f t="shared" si="2"/>
        <v>0</v>
      </c>
      <c r="F30" s="96">
        <f>E30</f>
        <v>0</v>
      </c>
      <c r="G30" s="164"/>
      <c r="H30" s="95"/>
    </row>
    <row r="31" spans="2:10" ht="25.5" customHeight="1" thickBot="1" x14ac:dyDescent="0.2">
      <c r="B31" s="125" t="str">
        <f>'Mon-Day 1-S1'!B31</f>
        <v>Transition/Break</v>
      </c>
      <c r="C31" s="85"/>
      <c r="D31" s="85"/>
      <c r="E31" s="90">
        <f t="shared" si="2"/>
        <v>0</v>
      </c>
      <c r="F31" s="95"/>
      <c r="G31" s="95"/>
      <c r="H31" s="167"/>
    </row>
    <row r="32" spans="2:10" ht="25.5" customHeight="1" thickBot="1" x14ac:dyDescent="0.2">
      <c r="B32" s="131" t="str">
        <f>'Mon-Day 1-S1'!B32</f>
        <v>Block 9</v>
      </c>
      <c r="C32" s="93"/>
      <c r="D32" s="93"/>
      <c r="E32" s="89">
        <f t="shared" si="2"/>
        <v>0</v>
      </c>
      <c r="F32" s="96">
        <f>E32</f>
        <v>0</v>
      </c>
      <c r="G32" s="164"/>
      <c r="H32" s="95"/>
    </row>
    <row r="33" spans="2:10" ht="25.5" customHeight="1" thickBot="1" x14ac:dyDescent="0.2">
      <c r="B33" s="125" t="str">
        <f>'Mon-Day 1-S1'!B33</f>
        <v>Transition/Break</v>
      </c>
      <c r="C33" s="85"/>
      <c r="D33" s="85"/>
      <c r="E33" s="90">
        <f t="shared" si="2"/>
        <v>0</v>
      </c>
      <c r="F33" s="95"/>
      <c r="G33" s="95"/>
      <c r="H33" s="167"/>
    </row>
    <row r="34" spans="2:10" ht="25.5" customHeight="1" thickBot="1" x14ac:dyDescent="0.2">
      <c r="B34" s="131" t="str">
        <f>'Mon-Day 1-S1'!B34</f>
        <v>Block 10</v>
      </c>
      <c r="C34" s="93"/>
      <c r="D34" s="93"/>
      <c r="E34" s="89">
        <f t="shared" si="2"/>
        <v>0</v>
      </c>
      <c r="F34" s="96">
        <f>E34</f>
        <v>0</v>
      </c>
      <c r="G34" s="164"/>
      <c r="H34" s="95"/>
    </row>
    <row r="35" spans="2:10" ht="25.5" customHeight="1" thickBot="1" x14ac:dyDescent="0.2">
      <c r="B35" s="125" t="str">
        <f>'Mon-Day 1-S1'!B35</f>
        <v>Transition/Break</v>
      </c>
      <c r="C35" s="85"/>
      <c r="D35" s="85"/>
      <c r="E35" s="90">
        <f t="shared" si="2"/>
        <v>0</v>
      </c>
      <c r="F35" s="95"/>
      <c r="G35" s="95"/>
      <c r="H35" s="167"/>
      <c r="I35" s="7"/>
      <c r="J35" s="7"/>
    </row>
    <row r="36" spans="2:10" ht="36" customHeight="1" thickBot="1" x14ac:dyDescent="0.2">
      <c r="B36" s="128" t="str">
        <f>'Mon-Day 1-S1'!B36</f>
        <v>After School Supervision</v>
      </c>
      <c r="C36" s="87"/>
      <c r="D36" s="87"/>
      <c r="E36" s="91">
        <f t="shared" si="2"/>
        <v>0</v>
      </c>
      <c r="F36" s="165"/>
      <c r="G36" s="165"/>
      <c r="H36" s="169"/>
      <c r="I36" s="7"/>
      <c r="J36" s="7"/>
    </row>
    <row r="37" spans="2:10" ht="29.25" customHeight="1" thickTop="1" thickBot="1" x14ac:dyDescent="0.2">
      <c r="B37" s="45"/>
      <c r="C37" s="46"/>
      <c r="D37" s="47"/>
      <c r="E37" s="88"/>
      <c r="F37" s="83">
        <f>F6+F8+F10+F14+F16+F21+F26+F30+F32+F34</f>
        <v>0</v>
      </c>
      <c r="G37" s="166">
        <f>G6+G8+G10+G14+G16+G21+G26+G30+G32+G34</f>
        <v>0</v>
      </c>
      <c r="H37" s="94">
        <f>H4+H5+H7+H9+H11+H12+H13+H15+H17+H18+H19+H20+H22+H23+H24+H25+H27+H28+H29+H31+H33+H35+H36</f>
        <v>0</v>
      </c>
      <c r="I37" s="7"/>
      <c r="J37" s="7"/>
    </row>
    <row r="38" spans="2:10" ht="50.25" customHeight="1" thickBot="1" x14ac:dyDescent="0.2">
      <c r="B38" s="130" t="s">
        <v>49</v>
      </c>
      <c r="C38" s="83">
        <f>(F6+F8+F10+F14+F16+F21+F26+F30+F32+F34)</f>
        <v>0</v>
      </c>
      <c r="D38" s="34" t="s">
        <v>50</v>
      </c>
      <c r="E38" s="94">
        <f>G37+H37</f>
        <v>0</v>
      </c>
      <c r="F38" s="95"/>
      <c r="G38" s="95"/>
      <c r="H38" s="95"/>
    </row>
  </sheetData>
  <mergeCells count="2">
    <mergeCell ref="G1:H1"/>
    <mergeCell ref="G2:H2"/>
  </mergeCells>
  <dataValidations count="4">
    <dataValidation allowBlank="1" showInputMessage="1" showErrorMessage="1" prompt="adsfa" sqref="I1" xr:uid="{00000000-0002-0000-0400-000000000000}"/>
    <dataValidation type="whole" allowBlank="1" showInputMessage="1" showErrorMessage="1" error="This cell requires you to enter the amount of time you were assigned in this block.  You must use this format: 0:XX, where XX is the number of minutes." prompt="Enter time as follows: XX, where XX is the minutes of prep time." sqref="G30 G26 G34 G32 G21 G14 G10 G8 G6 G16" xr:uid="{00000000-0002-0000-0400-000001000000}">
      <formula1>0</formula1>
      <formula2>120</formula2>
    </dataValidation>
    <dataValidation allowBlank="1" showInputMessage="1" showErrorMessage="1" error="This cell requires you to enter the amount of time you were assigned in this block.  You must use this format: 0:XX, where XX is the number of minutes." prompt="Enter time as follows: XX, where XX is the minutes of prep time." sqref="F32 F26 F34 F30 F6 F8 F16 F10 F14 F21" xr:uid="{00000000-0002-0000-0400-000002000000}"/>
    <dataValidation type="whole" allowBlank="1" showInputMessage="1" showErrorMessage="1" error="This cell requires you to enter the amount of time you were assigned in this block.  You must use this format: 0:XX, where XX is the number of minutes." prompt="If you are assigned this time, enter the time as follows: XX, where XX is the minutes of assigned time." sqref="H22:H25 H35:H36 H27:H29 H31 H33 H4:H5 H7 H9 H17:H20 H11:H13 H15" xr:uid="{00000000-0002-0000-0400-000003000000}">
      <formula1>0</formula1>
      <formula2>120</formula2>
    </dataValidation>
  </dataValidations>
  <hyperlinks>
    <hyperlink ref="G1" location="'Hours Summary'!A1" display="Return to Main" xr:uid="{00000000-0004-0000-0400-000000000000}"/>
  </hyperlinks>
  <printOptions horizontalCentered="1"/>
  <pageMargins left="0.25" right="0.25"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0" tint="-0.14999847407452621"/>
    <pageSetUpPr autoPageBreaks="0" fitToPage="1"/>
  </sheetPr>
  <dimension ref="B1:K38"/>
  <sheetViews>
    <sheetView showGridLines="0" zoomScale="80" zoomScaleNormal="80" workbookViewId="0">
      <pane xSplit="8" ySplit="3" topLeftCell="I20" activePane="bottomRight" state="frozen"/>
      <selection pane="topRight" activeCell="H1" sqref="H1"/>
      <selection pane="bottomLeft" activeCell="A4" sqref="A4"/>
      <selection pane="bottomRight" activeCell="C4" sqref="C4:D36"/>
    </sheetView>
  </sheetViews>
  <sheetFormatPr baseColWidth="10" defaultColWidth="8.83203125" defaultRowHeight="25.5" customHeight="1" thickBottom="1" x14ac:dyDescent="0.2"/>
  <cols>
    <col min="1" max="1" width="2.1640625" customWidth="1"/>
    <col min="2" max="2" width="22.83203125" customWidth="1"/>
    <col min="3" max="3" width="13.83203125" customWidth="1"/>
    <col min="4" max="5" width="17.83203125" customWidth="1"/>
    <col min="6" max="6" width="15.83203125" customWidth="1"/>
    <col min="7" max="7" width="10.83203125" customWidth="1"/>
    <col min="8" max="8" width="12.1640625" customWidth="1"/>
    <col min="9" max="9" width="14.1640625" customWidth="1"/>
    <col min="10" max="10" width="18.83203125" customWidth="1"/>
    <col min="11" max="11" width="2.1640625" customWidth="1"/>
  </cols>
  <sheetData>
    <row r="1" spans="2:11" ht="62.25" customHeight="1" thickBot="1" x14ac:dyDescent="0.4">
      <c r="B1" s="152" t="s">
        <v>97</v>
      </c>
      <c r="C1" s="1"/>
      <c r="E1" s="48" t="s">
        <v>51</v>
      </c>
      <c r="F1" s="49">
        <f>C2+F2</f>
        <v>0</v>
      </c>
      <c r="G1" s="453" t="s">
        <v>20</v>
      </c>
      <c r="H1" s="454"/>
      <c r="I1" s="132"/>
    </row>
    <row r="2" spans="2:11" ht="70.5" customHeight="1" thickBot="1" x14ac:dyDescent="0.25">
      <c r="B2" s="35" t="s">
        <v>40</v>
      </c>
      <c r="C2" s="38">
        <f>C38</f>
        <v>0</v>
      </c>
      <c r="D2" s="36" t="s">
        <v>18</v>
      </c>
      <c r="E2" s="37" t="s">
        <v>41</v>
      </c>
      <c r="F2" s="39">
        <f>E38</f>
        <v>0</v>
      </c>
      <c r="G2" s="455" t="s">
        <v>18</v>
      </c>
      <c r="H2" s="456"/>
      <c r="I2" s="8"/>
      <c r="J2" s="3"/>
    </row>
    <row r="3" spans="2:11" ht="32.25" customHeight="1" thickBot="1" x14ac:dyDescent="0.25">
      <c r="B3" s="44" t="s">
        <v>3</v>
      </c>
      <c r="C3" s="51" t="s">
        <v>1</v>
      </c>
      <c r="D3" s="51" t="s">
        <v>2</v>
      </c>
      <c r="E3" s="51" t="s">
        <v>16</v>
      </c>
      <c r="F3" s="104" t="s">
        <v>21</v>
      </c>
      <c r="G3" s="52" t="s">
        <v>111</v>
      </c>
      <c r="H3" s="168" t="s">
        <v>48</v>
      </c>
      <c r="I3" s="2"/>
      <c r="J3" s="3"/>
    </row>
    <row r="4" spans="2:11" ht="25.5" customHeight="1" thickBot="1" x14ac:dyDescent="0.2">
      <c r="B4" s="125" t="s">
        <v>72</v>
      </c>
      <c r="C4" s="85"/>
      <c r="D4" s="85"/>
      <c r="E4" s="90">
        <f t="shared" ref="E4:E13" si="0">IFERROR((D4-C4)*24*60,0)</f>
        <v>0</v>
      </c>
      <c r="F4" s="95"/>
      <c r="G4" s="95"/>
      <c r="H4" s="167"/>
      <c r="I4" s="4"/>
      <c r="J4" s="5"/>
      <c r="K4" t="s">
        <v>0</v>
      </c>
    </row>
    <row r="5" spans="2:11" ht="25.5" customHeight="1" thickBot="1" x14ac:dyDescent="0.2">
      <c r="B5" s="126" t="s">
        <v>59</v>
      </c>
      <c r="C5" s="86"/>
      <c r="D5" s="86"/>
      <c r="E5" s="90">
        <f t="shared" si="0"/>
        <v>0</v>
      </c>
      <c r="F5" s="95"/>
      <c r="G5" s="95"/>
      <c r="H5" s="167"/>
      <c r="I5" s="6"/>
      <c r="J5" s="6"/>
      <c r="K5" t="s">
        <v>0</v>
      </c>
    </row>
    <row r="6" spans="2:11" ht="25.5" customHeight="1" thickBot="1" x14ac:dyDescent="0.2">
      <c r="B6" s="127" t="s">
        <v>4</v>
      </c>
      <c r="C6" s="84"/>
      <c r="D6" s="84"/>
      <c r="E6" s="89">
        <f t="shared" si="0"/>
        <v>0</v>
      </c>
      <c r="F6" s="96">
        <f>E6</f>
        <v>0</v>
      </c>
      <c r="G6" s="164"/>
      <c r="H6" s="95"/>
      <c r="I6" s="7"/>
      <c r="J6" s="7"/>
    </row>
    <row r="7" spans="2:11" ht="25.5" customHeight="1" thickBot="1" x14ac:dyDescent="0.2">
      <c r="B7" s="126" t="s">
        <v>7</v>
      </c>
      <c r="C7" s="86"/>
      <c r="D7" s="86"/>
      <c r="E7" s="90">
        <f t="shared" si="0"/>
        <v>0</v>
      </c>
      <c r="F7" s="95"/>
      <c r="G7" s="95"/>
      <c r="H7" s="167"/>
      <c r="I7" s="7"/>
      <c r="J7" s="7"/>
    </row>
    <row r="8" spans="2:11" ht="25.5" customHeight="1" thickBot="1" x14ac:dyDescent="0.2">
      <c r="B8" s="127" t="s">
        <v>5</v>
      </c>
      <c r="C8" s="84"/>
      <c r="D8" s="84"/>
      <c r="E8" s="89">
        <f t="shared" si="0"/>
        <v>0</v>
      </c>
      <c r="F8" s="96">
        <f>E8</f>
        <v>0</v>
      </c>
      <c r="G8" s="164"/>
      <c r="H8" s="95"/>
      <c r="I8" s="7"/>
      <c r="J8" s="7"/>
    </row>
    <row r="9" spans="2:11" ht="25.5" customHeight="1" thickBot="1" x14ac:dyDescent="0.2">
      <c r="B9" s="126" t="s">
        <v>7</v>
      </c>
      <c r="C9" s="86"/>
      <c r="D9" s="86"/>
      <c r="E9" s="90">
        <f t="shared" si="0"/>
        <v>0</v>
      </c>
      <c r="F9" s="95"/>
      <c r="G9" s="95"/>
      <c r="H9" s="167"/>
      <c r="I9" s="7"/>
      <c r="J9" s="7"/>
    </row>
    <row r="10" spans="2:11" ht="25.5" customHeight="1" thickBot="1" x14ac:dyDescent="0.2">
      <c r="B10" s="127" t="s">
        <v>6</v>
      </c>
      <c r="C10" s="84"/>
      <c r="D10" s="84"/>
      <c r="E10" s="89">
        <f t="shared" si="0"/>
        <v>0</v>
      </c>
      <c r="F10" s="96">
        <f>E10</f>
        <v>0</v>
      </c>
      <c r="G10" s="164"/>
      <c r="H10" s="95"/>
      <c r="I10" s="7"/>
      <c r="J10" s="7"/>
    </row>
    <row r="11" spans="2:11" ht="25.5" customHeight="1" thickBot="1" x14ac:dyDescent="0.2">
      <c r="B11" s="126" t="s">
        <v>7</v>
      </c>
      <c r="C11" s="86"/>
      <c r="D11" s="86"/>
      <c r="E11" s="90">
        <f t="shared" si="0"/>
        <v>0</v>
      </c>
      <c r="F11" s="95"/>
      <c r="G11" s="95"/>
      <c r="H11" s="167"/>
      <c r="I11" s="7"/>
      <c r="J11" s="7"/>
    </row>
    <row r="12" spans="2:11" ht="36" customHeight="1" thickBot="1" x14ac:dyDescent="0.2">
      <c r="B12" s="126" t="s">
        <v>73</v>
      </c>
      <c r="C12" s="86"/>
      <c r="D12" s="86"/>
      <c r="E12" s="90">
        <f t="shared" si="0"/>
        <v>0</v>
      </c>
      <c r="F12" s="95"/>
      <c r="G12" s="95"/>
      <c r="H12" s="167"/>
      <c r="I12" s="7"/>
      <c r="J12" s="7"/>
    </row>
    <row r="13" spans="2:11" ht="25.5" customHeight="1" thickBot="1" x14ac:dyDescent="0.2">
      <c r="B13" s="126" t="s">
        <v>7</v>
      </c>
      <c r="C13" s="86"/>
      <c r="D13" s="86"/>
      <c r="E13" s="90">
        <f t="shared" si="0"/>
        <v>0</v>
      </c>
      <c r="F13" s="95"/>
      <c r="G13" s="95"/>
      <c r="H13" s="167"/>
      <c r="I13" s="7"/>
      <c r="J13" s="7"/>
    </row>
    <row r="14" spans="2:11" ht="25.5" customHeight="1" thickBot="1" x14ac:dyDescent="0.2">
      <c r="B14" s="127" t="s">
        <v>136</v>
      </c>
      <c r="C14" s="84"/>
      <c r="D14" s="84"/>
      <c r="E14" s="89">
        <f>IFERROR((D14-C14)*24*60,0)</f>
        <v>0</v>
      </c>
      <c r="F14" s="96">
        <f>E14</f>
        <v>0</v>
      </c>
      <c r="G14" s="164"/>
      <c r="H14" s="95"/>
      <c r="I14" s="7"/>
      <c r="J14" s="7"/>
    </row>
    <row r="15" spans="2:11" ht="25.5" customHeight="1" thickBot="1" x14ac:dyDescent="0.2">
      <c r="B15" s="126" t="s">
        <v>7</v>
      </c>
      <c r="C15" s="86"/>
      <c r="D15" s="86"/>
      <c r="E15" s="90">
        <f>IFERROR((D15-C15)*24*60,0)</f>
        <v>0</v>
      </c>
      <c r="F15" s="95"/>
      <c r="G15" s="95"/>
      <c r="H15" s="167"/>
      <c r="I15" s="7"/>
      <c r="J15" s="7"/>
    </row>
    <row r="16" spans="2:11" ht="25.5" customHeight="1" thickBot="1" x14ac:dyDescent="0.2">
      <c r="B16" s="127" t="s">
        <v>74</v>
      </c>
      <c r="C16" s="84"/>
      <c r="D16" s="84"/>
      <c r="E16" s="89">
        <f>IFERROR((D16-C16)*24*60,0)</f>
        <v>0</v>
      </c>
      <c r="F16" s="96">
        <f>E16</f>
        <v>0</v>
      </c>
      <c r="G16" s="164"/>
      <c r="H16" s="95"/>
      <c r="I16" s="7"/>
      <c r="J16" s="7"/>
    </row>
    <row r="17" spans="2:10" ht="25.5" customHeight="1" thickBot="1" x14ac:dyDescent="0.2">
      <c r="B17" s="126" t="s">
        <v>7</v>
      </c>
      <c r="C17" s="86"/>
      <c r="D17" s="86"/>
      <c r="E17" s="90">
        <f t="shared" ref="E17:E22" si="1">IFERROR((D17-C17)*24*60,0)</f>
        <v>0</v>
      </c>
      <c r="F17" s="95"/>
      <c r="G17" s="95"/>
      <c r="H17" s="167"/>
      <c r="I17" s="7"/>
      <c r="J17" s="7"/>
    </row>
    <row r="18" spans="2:10" ht="25.5" customHeight="1" thickBot="1" x14ac:dyDescent="0.2">
      <c r="B18" s="126" t="s">
        <v>9</v>
      </c>
      <c r="C18" s="86"/>
      <c r="D18" s="86"/>
      <c r="E18" s="90">
        <f t="shared" si="1"/>
        <v>0</v>
      </c>
      <c r="F18" s="95"/>
      <c r="G18" s="95"/>
      <c r="H18" s="167"/>
    </row>
    <row r="19" spans="2:10" ht="36" customHeight="1" thickBot="1" x14ac:dyDescent="0.2">
      <c r="B19" s="126" t="s">
        <v>17</v>
      </c>
      <c r="C19" s="86"/>
      <c r="D19" s="86"/>
      <c r="E19" s="90">
        <f t="shared" si="1"/>
        <v>0</v>
      </c>
      <c r="F19" s="95"/>
      <c r="G19" s="95"/>
      <c r="H19" s="167"/>
    </row>
    <row r="20" spans="2:10" ht="25.5" customHeight="1" thickBot="1" x14ac:dyDescent="0.2">
      <c r="B20" s="126" t="s">
        <v>7</v>
      </c>
      <c r="C20" s="86"/>
      <c r="D20" s="86"/>
      <c r="E20" s="90">
        <f t="shared" si="1"/>
        <v>0</v>
      </c>
      <c r="F20" s="95"/>
      <c r="G20" s="95"/>
      <c r="H20" s="167"/>
    </row>
    <row r="21" spans="2:10" ht="25.5" customHeight="1" thickBot="1" x14ac:dyDescent="0.2">
      <c r="B21" s="127" t="s">
        <v>8</v>
      </c>
      <c r="C21" s="84"/>
      <c r="D21" s="84"/>
      <c r="E21" s="89">
        <f t="shared" si="1"/>
        <v>0</v>
      </c>
      <c r="F21" s="96">
        <f>E21</f>
        <v>0</v>
      </c>
      <c r="G21" s="164"/>
      <c r="H21" s="95"/>
    </row>
    <row r="22" spans="2:10" ht="25.5" customHeight="1" thickBot="1" x14ac:dyDescent="0.2">
      <c r="B22" s="126" t="s">
        <v>7</v>
      </c>
      <c r="C22" s="86"/>
      <c r="D22" s="86"/>
      <c r="E22" s="90">
        <f t="shared" si="1"/>
        <v>0</v>
      </c>
      <c r="F22" s="95"/>
      <c r="G22" s="95"/>
      <c r="H22" s="167"/>
    </row>
    <row r="23" spans="2:10" ht="29.25" customHeight="1" thickBot="1" x14ac:dyDescent="0.2">
      <c r="B23" s="125" t="str">
        <f>'Mon-Day 1-S1'!B23</f>
        <v>Lunch Supervision</v>
      </c>
      <c r="C23" s="85"/>
      <c r="D23" s="85"/>
      <c r="E23" s="90">
        <f t="shared" ref="E23:E36" si="2">IFERROR((D23-C23)*24*60,0)</f>
        <v>0</v>
      </c>
      <c r="F23" s="95"/>
      <c r="G23" s="95"/>
      <c r="H23" s="167"/>
    </row>
    <row r="24" spans="2:10" ht="36" customHeight="1" thickBot="1" x14ac:dyDescent="0.2">
      <c r="B24" s="125" t="str">
        <f>'Mon-Day 1-S1'!B24</f>
        <v>Lunch Recess Supervision</v>
      </c>
      <c r="C24" s="85"/>
      <c r="D24" s="85"/>
      <c r="E24" s="90">
        <f t="shared" si="2"/>
        <v>0</v>
      </c>
      <c r="F24" s="95"/>
      <c r="G24" s="95"/>
      <c r="H24" s="167"/>
    </row>
    <row r="25" spans="2:10" ht="25.5" customHeight="1" thickBot="1" x14ac:dyDescent="0.2">
      <c r="B25" s="125" t="str">
        <f>'Mon-Day 1-S1'!B25</f>
        <v>Transition/Break</v>
      </c>
      <c r="C25" s="85"/>
      <c r="D25" s="85"/>
      <c r="E25" s="90">
        <f t="shared" si="2"/>
        <v>0</v>
      </c>
      <c r="F25" s="95"/>
      <c r="G25" s="95"/>
      <c r="H25" s="167"/>
    </row>
    <row r="26" spans="2:10" ht="25.5" customHeight="1" thickBot="1" x14ac:dyDescent="0.2">
      <c r="B26" s="131" t="str">
        <f>'Mon-Day 1-S1'!B26</f>
        <v>Block 7</v>
      </c>
      <c r="C26" s="93"/>
      <c r="D26" s="93"/>
      <c r="E26" s="89">
        <f t="shared" si="2"/>
        <v>0</v>
      </c>
      <c r="F26" s="96">
        <f>E26</f>
        <v>0</v>
      </c>
      <c r="G26" s="164"/>
      <c r="H26" s="95"/>
    </row>
    <row r="27" spans="2:10" ht="25.5" customHeight="1" thickBot="1" x14ac:dyDescent="0.2">
      <c r="B27" s="125" t="str">
        <f>'Mon-Day 1-S1'!B27</f>
        <v>Transition/Break</v>
      </c>
      <c r="C27" s="85"/>
      <c r="D27" s="85"/>
      <c r="E27" s="90">
        <f t="shared" si="2"/>
        <v>0</v>
      </c>
      <c r="F27" s="95"/>
      <c r="G27" s="95"/>
      <c r="H27" s="167"/>
    </row>
    <row r="28" spans="2:10" ht="36" customHeight="1" thickBot="1" x14ac:dyDescent="0.2">
      <c r="B28" s="125" t="str">
        <f>'Mon-Day 1-S1'!B28</f>
        <v>PM Recess Supervision</v>
      </c>
      <c r="C28" s="85"/>
      <c r="D28" s="85"/>
      <c r="E28" s="90">
        <f t="shared" si="2"/>
        <v>0</v>
      </c>
      <c r="F28" s="95"/>
      <c r="G28" s="95"/>
      <c r="H28" s="167"/>
    </row>
    <row r="29" spans="2:10" ht="25.5" customHeight="1" thickBot="1" x14ac:dyDescent="0.2">
      <c r="B29" s="125" t="str">
        <f>'Mon-Day 1-S1'!B29</f>
        <v>Transition/Break</v>
      </c>
      <c r="C29" s="85"/>
      <c r="D29" s="85"/>
      <c r="E29" s="90">
        <f t="shared" si="2"/>
        <v>0</v>
      </c>
      <c r="F29" s="95"/>
      <c r="G29" s="95"/>
      <c r="H29" s="167"/>
    </row>
    <row r="30" spans="2:10" ht="28.5" customHeight="1" thickBot="1" x14ac:dyDescent="0.2">
      <c r="B30" s="131" t="str">
        <f>'Mon-Day 1-S1'!B30</f>
        <v>Block 8</v>
      </c>
      <c r="C30" s="93"/>
      <c r="D30" s="93"/>
      <c r="E30" s="89">
        <f t="shared" si="2"/>
        <v>0</v>
      </c>
      <c r="F30" s="96">
        <f>E30</f>
        <v>0</v>
      </c>
      <c r="G30" s="164"/>
      <c r="H30" s="95"/>
    </row>
    <row r="31" spans="2:10" ht="25.5" customHeight="1" thickBot="1" x14ac:dyDescent="0.2">
      <c r="B31" s="125" t="str">
        <f>'Mon-Day 1-S1'!B31</f>
        <v>Transition/Break</v>
      </c>
      <c r="C31" s="85"/>
      <c r="D31" s="85"/>
      <c r="E31" s="90">
        <f t="shared" si="2"/>
        <v>0</v>
      </c>
      <c r="F31" s="95"/>
      <c r="G31" s="95"/>
      <c r="H31" s="167"/>
    </row>
    <row r="32" spans="2:10" ht="25.5" customHeight="1" thickBot="1" x14ac:dyDescent="0.2">
      <c r="B32" s="131" t="str">
        <f>'Mon-Day 1-S1'!B32</f>
        <v>Block 9</v>
      </c>
      <c r="C32" s="93"/>
      <c r="D32" s="93"/>
      <c r="E32" s="89">
        <f t="shared" si="2"/>
        <v>0</v>
      </c>
      <c r="F32" s="96">
        <f>E32</f>
        <v>0</v>
      </c>
      <c r="G32" s="164"/>
      <c r="H32" s="95"/>
    </row>
    <row r="33" spans="2:10" ht="25.5" customHeight="1" thickBot="1" x14ac:dyDescent="0.2">
      <c r="B33" s="125" t="str">
        <f>'Mon-Day 1-S1'!B33</f>
        <v>Transition/Break</v>
      </c>
      <c r="C33" s="85"/>
      <c r="D33" s="85"/>
      <c r="E33" s="90">
        <f t="shared" si="2"/>
        <v>0</v>
      </c>
      <c r="F33" s="95"/>
      <c r="G33" s="95"/>
      <c r="H33" s="167"/>
    </row>
    <row r="34" spans="2:10" ht="25.5" customHeight="1" thickBot="1" x14ac:dyDescent="0.2">
      <c r="B34" s="131" t="str">
        <f>'Mon-Day 1-S1'!B34</f>
        <v>Block 10</v>
      </c>
      <c r="C34" s="93"/>
      <c r="D34" s="93"/>
      <c r="E34" s="89">
        <f t="shared" si="2"/>
        <v>0</v>
      </c>
      <c r="F34" s="96">
        <f>E34</f>
        <v>0</v>
      </c>
      <c r="G34" s="164"/>
      <c r="H34" s="95"/>
    </row>
    <row r="35" spans="2:10" ht="25.5" customHeight="1" thickBot="1" x14ac:dyDescent="0.2">
      <c r="B35" s="125" t="str">
        <f>'Mon-Day 1-S1'!B35</f>
        <v>Transition/Break</v>
      </c>
      <c r="C35" s="85"/>
      <c r="D35" s="85"/>
      <c r="E35" s="90">
        <f t="shared" si="2"/>
        <v>0</v>
      </c>
      <c r="F35" s="95"/>
      <c r="G35" s="95"/>
      <c r="H35" s="167"/>
      <c r="I35" s="7"/>
      <c r="J35" s="7"/>
    </row>
    <row r="36" spans="2:10" ht="36" customHeight="1" thickBot="1" x14ac:dyDescent="0.2">
      <c r="B36" s="128" t="str">
        <f>'Mon-Day 1-S1'!B36</f>
        <v>After School Supervision</v>
      </c>
      <c r="C36" s="87"/>
      <c r="D36" s="87"/>
      <c r="E36" s="91">
        <f t="shared" si="2"/>
        <v>0</v>
      </c>
      <c r="F36" s="165"/>
      <c r="G36" s="165"/>
      <c r="H36" s="169"/>
      <c r="I36" s="7"/>
      <c r="J36" s="7"/>
    </row>
    <row r="37" spans="2:10" ht="27" customHeight="1" thickTop="1" thickBot="1" x14ac:dyDescent="0.2">
      <c r="B37" s="45"/>
      <c r="C37" s="46"/>
      <c r="D37" s="47"/>
      <c r="E37" s="88"/>
      <c r="F37" s="83">
        <f>F6+F8+F10+F14+F16+F21+F26+F30+F32+F34</f>
        <v>0</v>
      </c>
      <c r="G37" s="166">
        <f>G6+G8+G10+G14+G16+G21+G26+G30+G32+G34</f>
        <v>0</v>
      </c>
      <c r="H37" s="94">
        <f>H4+H5+H7+H9+H11+H12+H13+H15+H17+H18+H19+H20+H22+H23+H24+H25+H27+H28+H29+H31+H33+H35+H36</f>
        <v>0</v>
      </c>
      <c r="I37" s="7"/>
      <c r="J37" s="7"/>
    </row>
    <row r="38" spans="2:10" ht="51.75" customHeight="1" thickBot="1" x14ac:dyDescent="0.2">
      <c r="B38" s="130" t="s">
        <v>49</v>
      </c>
      <c r="C38" s="83">
        <f>(F6+F8+F10+F14+F16+F21+F26+F30+F32+F34)</f>
        <v>0</v>
      </c>
      <c r="D38" s="34" t="s">
        <v>50</v>
      </c>
      <c r="E38" s="94">
        <f>G37+H37</f>
        <v>0</v>
      </c>
      <c r="F38" s="95"/>
      <c r="G38" s="95"/>
      <c r="H38" s="95"/>
    </row>
  </sheetData>
  <mergeCells count="2">
    <mergeCell ref="G1:H1"/>
    <mergeCell ref="G2:H2"/>
  </mergeCells>
  <dataValidations count="4">
    <dataValidation allowBlank="1" showInputMessage="1" showErrorMessage="1" prompt="adsfa" sqref="I1" xr:uid="{00000000-0002-0000-0500-000000000000}"/>
    <dataValidation type="whole" allowBlank="1" showInputMessage="1" showErrorMessage="1" error="This cell requires you to enter the amount of time you were assigned in this block.  You must use this format: 0:XX, where XX is the number of minutes." prompt="Enter time as follows: XX, where XX is the minutes of prep time." sqref="G30 G26 G34 G32 G21 G14 G10 G8 G6 G16" xr:uid="{00000000-0002-0000-0500-000001000000}">
      <formula1>0</formula1>
      <formula2>120</formula2>
    </dataValidation>
    <dataValidation allowBlank="1" showInputMessage="1" showErrorMessage="1" error="This cell requires you to enter the amount of time you were assigned in this block.  You must use this format: 0:XX, where XX is the number of minutes." prompt="Enter time as follows: XX, where XX is the minutes of prep time." sqref="F32 F26 F34 F30 F6 F8 F10 F16 F14 F21" xr:uid="{00000000-0002-0000-0500-000002000000}"/>
    <dataValidation type="whole" allowBlank="1" showInputMessage="1" showErrorMessage="1" error="This cell requires you to enter the amount of time you were assigned in this block.  You must use this format: 0:XX, where XX is the number of minutes." prompt="If you are assigned this time, enter the time as follows: XX, where XX is the minutes of assigned time." sqref="H22:H25 H35:H36 H27:H29 H31 H33 H4:H5 H7 H9 H17:H20 H11:H13 H15" xr:uid="{00000000-0002-0000-0500-000003000000}">
      <formula1>0</formula1>
      <formula2>120</formula2>
    </dataValidation>
  </dataValidations>
  <hyperlinks>
    <hyperlink ref="G1" location="'Hours Summary'!A1" display="Return to Main" xr:uid="{00000000-0004-0000-0500-000000000000}"/>
  </hyperlinks>
  <printOptions horizontalCentered="1"/>
  <pageMargins left="0.25" right="0.25"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0" tint="-0.14999847407452621"/>
    <pageSetUpPr autoPageBreaks="0" fitToPage="1"/>
  </sheetPr>
  <dimension ref="B1:K38"/>
  <sheetViews>
    <sheetView showGridLines="0" zoomScale="80" zoomScaleNormal="80" workbookViewId="0">
      <pane xSplit="8" ySplit="3" topLeftCell="I20" activePane="bottomRight" state="frozen"/>
      <selection pane="topRight" activeCell="H1" sqref="H1"/>
      <selection pane="bottomLeft" activeCell="A4" sqref="A4"/>
      <selection pane="bottomRight" activeCell="C4" sqref="C4:D36"/>
    </sheetView>
  </sheetViews>
  <sheetFormatPr baseColWidth="10" defaultColWidth="8.83203125" defaultRowHeight="25.5" customHeight="1" thickBottom="1" x14ac:dyDescent="0.2"/>
  <cols>
    <col min="1" max="1" width="2.1640625" customWidth="1"/>
    <col min="2" max="2" width="22.5" customWidth="1"/>
    <col min="3" max="3" width="13.83203125" customWidth="1"/>
    <col min="4" max="4" width="17.83203125" customWidth="1"/>
    <col min="5" max="5" width="17.5" customWidth="1"/>
    <col min="6" max="6" width="15.83203125" customWidth="1"/>
    <col min="7" max="7" width="10.83203125" customWidth="1"/>
    <col min="8" max="8" width="12.1640625" customWidth="1"/>
    <col min="9" max="9" width="14.1640625" customWidth="1"/>
    <col min="10" max="10" width="18.83203125" customWidth="1"/>
    <col min="11" max="11" width="2.1640625" customWidth="1"/>
  </cols>
  <sheetData>
    <row r="1" spans="2:11" ht="62.25" customHeight="1" thickBot="1" x14ac:dyDescent="0.4">
      <c r="B1" s="151" t="s">
        <v>98</v>
      </c>
      <c r="C1" s="1"/>
      <c r="E1" s="48" t="s">
        <v>51</v>
      </c>
      <c r="F1" s="49">
        <f>C2+F2</f>
        <v>0</v>
      </c>
      <c r="G1" s="453" t="s">
        <v>20</v>
      </c>
      <c r="H1" s="454"/>
      <c r="I1" s="132"/>
    </row>
    <row r="2" spans="2:11" ht="70.5" customHeight="1" thickBot="1" x14ac:dyDescent="0.25">
      <c r="B2" s="35" t="s">
        <v>40</v>
      </c>
      <c r="C2" s="38">
        <f>C38</f>
        <v>0</v>
      </c>
      <c r="D2" s="36" t="s">
        <v>18</v>
      </c>
      <c r="E2" s="37" t="s">
        <v>41</v>
      </c>
      <c r="F2" s="39">
        <f>E38</f>
        <v>0</v>
      </c>
      <c r="G2" s="455" t="s">
        <v>18</v>
      </c>
      <c r="H2" s="456"/>
      <c r="I2" s="8"/>
      <c r="J2" s="3"/>
    </row>
    <row r="3" spans="2:11" ht="32.25" customHeight="1" thickBot="1" x14ac:dyDescent="0.25">
      <c r="B3" s="44" t="s">
        <v>3</v>
      </c>
      <c r="C3" s="51" t="s">
        <v>1</v>
      </c>
      <c r="D3" s="51" t="s">
        <v>2</v>
      </c>
      <c r="E3" s="51" t="s">
        <v>16</v>
      </c>
      <c r="F3" s="104" t="s">
        <v>21</v>
      </c>
      <c r="G3" s="52" t="s">
        <v>111</v>
      </c>
      <c r="H3" s="168" t="s">
        <v>48</v>
      </c>
      <c r="I3" s="2"/>
      <c r="J3" s="3"/>
    </row>
    <row r="4" spans="2:11" ht="25.5" customHeight="1" thickBot="1" x14ac:dyDescent="0.2">
      <c r="B4" s="125" t="str">
        <f>'Mon-Day 1-S1'!B4</f>
        <v>AM Supervision</v>
      </c>
      <c r="C4" s="85"/>
      <c r="D4" s="85"/>
      <c r="E4" s="90">
        <f t="shared" ref="E4:E13" si="0">IFERROR((D4-C4)*24*60,0)</f>
        <v>0</v>
      </c>
      <c r="F4" s="95"/>
      <c r="G4" s="95"/>
      <c r="H4" s="167"/>
      <c r="I4" s="4"/>
      <c r="J4" s="5"/>
      <c r="K4" t="s">
        <v>0</v>
      </c>
    </row>
    <row r="5" spans="2:11" ht="25.5" customHeight="1" thickBot="1" x14ac:dyDescent="0.2">
      <c r="B5" s="125" t="str">
        <f>'Mon-Day 1-S1'!B5</f>
        <v>Warning Bell</v>
      </c>
      <c r="C5" s="85"/>
      <c r="D5" s="85"/>
      <c r="E5" s="90">
        <f t="shared" si="0"/>
        <v>0</v>
      </c>
      <c r="F5" s="95"/>
      <c r="G5" s="95"/>
      <c r="H5" s="167"/>
      <c r="I5" s="6"/>
      <c r="J5" s="6"/>
      <c r="K5" t="s">
        <v>0</v>
      </c>
    </row>
    <row r="6" spans="2:11" ht="25.5" customHeight="1" thickBot="1" x14ac:dyDescent="0.2">
      <c r="B6" s="131" t="str">
        <f>'Mon-Day 1-S1'!B6</f>
        <v>Block 1</v>
      </c>
      <c r="C6" s="93"/>
      <c r="D6" s="93"/>
      <c r="E6" s="89">
        <f t="shared" si="0"/>
        <v>0</v>
      </c>
      <c r="F6" s="96">
        <f>E6</f>
        <v>0</v>
      </c>
      <c r="G6" s="164"/>
      <c r="H6" s="95"/>
      <c r="I6" s="7"/>
      <c r="J6" s="7"/>
    </row>
    <row r="7" spans="2:11" ht="25.5" customHeight="1" thickBot="1" x14ac:dyDescent="0.2">
      <c r="B7" s="125" t="str">
        <f>'Mon-Day 1-S1'!B7</f>
        <v>Transition/Break</v>
      </c>
      <c r="C7" s="85"/>
      <c r="D7" s="85"/>
      <c r="E7" s="90">
        <f t="shared" si="0"/>
        <v>0</v>
      </c>
      <c r="F7" s="95"/>
      <c r="G7" s="95"/>
      <c r="H7" s="167"/>
      <c r="I7" s="7"/>
      <c r="J7" s="7"/>
    </row>
    <row r="8" spans="2:11" ht="25.5" customHeight="1" thickBot="1" x14ac:dyDescent="0.2">
      <c r="B8" s="131" t="str">
        <f>'Mon-Day 1-S1'!B8</f>
        <v>Block 2</v>
      </c>
      <c r="C8" s="93"/>
      <c r="D8" s="93"/>
      <c r="E8" s="89">
        <f t="shared" si="0"/>
        <v>0</v>
      </c>
      <c r="F8" s="96">
        <f>E8</f>
        <v>0</v>
      </c>
      <c r="G8" s="164"/>
      <c r="H8" s="95"/>
      <c r="I8" s="7"/>
      <c r="J8" s="7"/>
    </row>
    <row r="9" spans="2:11" ht="25.5" customHeight="1" thickBot="1" x14ac:dyDescent="0.2">
      <c r="B9" s="125" t="str">
        <f>'Mon-Day 1-S1'!B9</f>
        <v>Transition/Break</v>
      </c>
      <c r="C9" s="85"/>
      <c r="D9" s="85"/>
      <c r="E9" s="90">
        <f t="shared" si="0"/>
        <v>0</v>
      </c>
      <c r="F9" s="95"/>
      <c r="G9" s="95"/>
      <c r="H9" s="167"/>
      <c r="I9" s="7"/>
      <c r="J9" s="7"/>
    </row>
    <row r="10" spans="2:11" ht="25.5" customHeight="1" thickBot="1" x14ac:dyDescent="0.2">
      <c r="B10" s="131" t="str">
        <f>'Mon-Day 1-S1'!B10</f>
        <v>Block 3</v>
      </c>
      <c r="C10" s="93"/>
      <c r="D10" s="93"/>
      <c r="E10" s="89">
        <f t="shared" si="0"/>
        <v>0</v>
      </c>
      <c r="F10" s="96">
        <f>E10</f>
        <v>0</v>
      </c>
      <c r="G10" s="164"/>
      <c r="H10" s="95"/>
      <c r="I10" s="7"/>
      <c r="J10" s="7"/>
    </row>
    <row r="11" spans="2:11" ht="25.5" customHeight="1" thickBot="1" x14ac:dyDescent="0.2">
      <c r="B11" s="125" t="str">
        <f>'Mon-Day 1-S1'!B11</f>
        <v>Transition/Break</v>
      </c>
      <c r="C11" s="85"/>
      <c r="D11" s="85"/>
      <c r="E11" s="90">
        <f t="shared" si="0"/>
        <v>0</v>
      </c>
      <c r="F11" s="95"/>
      <c r="G11" s="95"/>
      <c r="H11" s="167"/>
      <c r="I11" s="7"/>
      <c r="J11" s="7"/>
    </row>
    <row r="12" spans="2:11" ht="37.5" customHeight="1" thickBot="1" x14ac:dyDescent="0.2">
      <c r="B12" s="125" t="str">
        <f>'Mon-Day 1-S1'!B12</f>
        <v>Recess Supervision</v>
      </c>
      <c r="C12" s="85"/>
      <c r="D12" s="85"/>
      <c r="E12" s="90">
        <f t="shared" si="0"/>
        <v>0</v>
      </c>
      <c r="F12" s="95"/>
      <c r="G12" s="95"/>
      <c r="H12" s="167"/>
      <c r="I12" s="7"/>
      <c r="J12" s="7"/>
    </row>
    <row r="13" spans="2:11" ht="25.5" customHeight="1" thickBot="1" x14ac:dyDescent="0.2">
      <c r="B13" s="125" t="str">
        <f>'Mon-Day 1-S1'!B13</f>
        <v>Transition/Break</v>
      </c>
      <c r="C13" s="85"/>
      <c r="D13" s="85"/>
      <c r="E13" s="90">
        <f t="shared" si="0"/>
        <v>0</v>
      </c>
      <c r="F13" s="95"/>
      <c r="G13" s="95"/>
      <c r="H13" s="167"/>
      <c r="I13" s="7"/>
      <c r="J13" s="7"/>
    </row>
    <row r="14" spans="2:11" ht="25.5" customHeight="1" thickBot="1" x14ac:dyDescent="0.2">
      <c r="B14" s="131" t="str">
        <f>'Mon-Day 1-S1'!B14</f>
        <v>Block 4</v>
      </c>
      <c r="C14" s="93"/>
      <c r="D14" s="93"/>
      <c r="E14" s="89">
        <f>IFERROR((D14-C14)*24*60,0)</f>
        <v>0</v>
      </c>
      <c r="F14" s="96">
        <f>E14</f>
        <v>0</v>
      </c>
      <c r="G14" s="164"/>
      <c r="H14" s="95"/>
      <c r="I14" s="7"/>
      <c r="J14" s="7"/>
    </row>
    <row r="15" spans="2:11" ht="25.5" customHeight="1" thickBot="1" x14ac:dyDescent="0.2">
      <c r="B15" s="125" t="str">
        <f>'Mon-Day 1-S1'!B15</f>
        <v>Transition/Break</v>
      </c>
      <c r="C15" s="85"/>
      <c r="D15" s="85"/>
      <c r="E15" s="90">
        <f>IFERROR((D15-C15)*24*60,0)</f>
        <v>0</v>
      </c>
      <c r="F15" s="95"/>
      <c r="G15" s="95"/>
      <c r="H15" s="167"/>
      <c r="I15" s="7"/>
      <c r="J15" s="7"/>
    </row>
    <row r="16" spans="2:11" ht="25.5" customHeight="1" thickBot="1" x14ac:dyDescent="0.2">
      <c r="B16" s="131" t="str">
        <f>'Mon-Day 1-S1'!B16</f>
        <v>Block 5</v>
      </c>
      <c r="C16" s="93"/>
      <c r="D16" s="93"/>
      <c r="E16" s="89">
        <f>IFERROR((D16-C16)*24*60,0)</f>
        <v>0</v>
      </c>
      <c r="F16" s="96">
        <f>E16</f>
        <v>0</v>
      </c>
      <c r="G16" s="164"/>
      <c r="H16" s="95"/>
      <c r="I16" s="7"/>
      <c r="J16" s="7"/>
    </row>
    <row r="17" spans="2:10" ht="25.5" customHeight="1" thickBot="1" x14ac:dyDescent="0.2">
      <c r="B17" s="125" t="str">
        <f>'Mon-Day 1-S1'!B17</f>
        <v>Transition/Break</v>
      </c>
      <c r="C17" s="85"/>
      <c r="D17" s="85"/>
      <c r="E17" s="90">
        <f t="shared" ref="E17:E36" si="1">IFERROR((D17-C17)*24*60,0)</f>
        <v>0</v>
      </c>
      <c r="F17" s="95"/>
      <c r="G17" s="95"/>
      <c r="H17" s="167"/>
      <c r="I17" s="7"/>
      <c r="J17" s="7"/>
    </row>
    <row r="18" spans="2:10" ht="25.5" customHeight="1" thickBot="1" x14ac:dyDescent="0.2">
      <c r="B18" s="125" t="str">
        <f>'Mon-Day 1-S1'!B18</f>
        <v>Lunch Supervision</v>
      </c>
      <c r="C18" s="85"/>
      <c r="D18" s="85"/>
      <c r="E18" s="90">
        <f t="shared" si="1"/>
        <v>0</v>
      </c>
      <c r="F18" s="95"/>
      <c r="G18" s="95"/>
      <c r="H18" s="167"/>
    </row>
    <row r="19" spans="2:10" ht="36" customHeight="1" thickBot="1" x14ac:dyDescent="0.2">
      <c r="B19" s="125" t="str">
        <f>'Mon-Day 1-S1'!B19</f>
        <v>Lunch Recess Supervision</v>
      </c>
      <c r="C19" s="85"/>
      <c r="D19" s="85"/>
      <c r="E19" s="90">
        <f t="shared" si="1"/>
        <v>0</v>
      </c>
      <c r="F19" s="95"/>
      <c r="G19" s="95"/>
      <c r="H19" s="167"/>
    </row>
    <row r="20" spans="2:10" ht="25.5" customHeight="1" thickBot="1" x14ac:dyDescent="0.2">
      <c r="B20" s="125" t="str">
        <f>'Mon-Day 1-S1'!B20</f>
        <v>Transition/Break</v>
      </c>
      <c r="C20" s="85"/>
      <c r="D20" s="85"/>
      <c r="E20" s="90">
        <f t="shared" si="1"/>
        <v>0</v>
      </c>
      <c r="F20" s="95"/>
      <c r="G20" s="95"/>
      <c r="H20" s="167"/>
    </row>
    <row r="21" spans="2:10" ht="25.5" customHeight="1" thickBot="1" x14ac:dyDescent="0.2">
      <c r="B21" s="131" t="str">
        <f>'Mon-Day 1-S1'!B21</f>
        <v>Block 6</v>
      </c>
      <c r="C21" s="93"/>
      <c r="D21" s="93"/>
      <c r="E21" s="89">
        <f t="shared" si="1"/>
        <v>0</v>
      </c>
      <c r="F21" s="96">
        <f>E21</f>
        <v>0</v>
      </c>
      <c r="G21" s="164"/>
      <c r="H21" s="95"/>
    </row>
    <row r="22" spans="2:10" ht="25.5" customHeight="1" thickBot="1" x14ac:dyDescent="0.2">
      <c r="B22" s="125" t="str">
        <f>'Mon-Day 1-S1'!B22</f>
        <v>Transition/Break</v>
      </c>
      <c r="C22" s="85"/>
      <c r="D22" s="85"/>
      <c r="E22" s="90">
        <f t="shared" si="1"/>
        <v>0</v>
      </c>
      <c r="F22" s="95"/>
      <c r="G22" s="95"/>
      <c r="H22" s="167"/>
    </row>
    <row r="23" spans="2:10" ht="29.25" customHeight="1" thickBot="1" x14ac:dyDescent="0.2">
      <c r="B23" s="125" t="str">
        <f>'Mon-Day 1-S1'!B23</f>
        <v>Lunch Supervision</v>
      </c>
      <c r="C23" s="85"/>
      <c r="D23" s="85"/>
      <c r="E23" s="90">
        <f t="shared" si="1"/>
        <v>0</v>
      </c>
      <c r="F23" s="95"/>
      <c r="G23" s="95"/>
      <c r="H23" s="167"/>
    </row>
    <row r="24" spans="2:10" ht="36" customHeight="1" thickBot="1" x14ac:dyDescent="0.2">
      <c r="B24" s="125" t="str">
        <f>'Mon-Day 1-S1'!B24</f>
        <v>Lunch Recess Supervision</v>
      </c>
      <c r="C24" s="85"/>
      <c r="D24" s="85"/>
      <c r="E24" s="90">
        <f t="shared" si="1"/>
        <v>0</v>
      </c>
      <c r="F24" s="95"/>
      <c r="G24" s="95"/>
      <c r="H24" s="167"/>
    </row>
    <row r="25" spans="2:10" ht="25.5" customHeight="1" thickBot="1" x14ac:dyDescent="0.2">
      <c r="B25" s="125" t="str">
        <f>'Mon-Day 1-S1'!B25</f>
        <v>Transition/Break</v>
      </c>
      <c r="C25" s="85"/>
      <c r="D25" s="85"/>
      <c r="E25" s="90">
        <f t="shared" si="1"/>
        <v>0</v>
      </c>
      <c r="F25" s="95"/>
      <c r="G25" s="95"/>
      <c r="H25" s="167"/>
    </row>
    <row r="26" spans="2:10" ht="25.5" customHeight="1" thickBot="1" x14ac:dyDescent="0.2">
      <c r="B26" s="131" t="str">
        <f>'Mon-Day 1-S1'!B26</f>
        <v>Block 7</v>
      </c>
      <c r="C26" s="93"/>
      <c r="D26" s="93"/>
      <c r="E26" s="89">
        <f t="shared" si="1"/>
        <v>0</v>
      </c>
      <c r="F26" s="96">
        <f>E26</f>
        <v>0</v>
      </c>
      <c r="G26" s="164"/>
      <c r="H26" s="95"/>
    </row>
    <row r="27" spans="2:10" ht="25.5" customHeight="1" thickBot="1" x14ac:dyDescent="0.2">
      <c r="B27" s="125" t="str">
        <f>'Mon-Day 1-S1'!B27</f>
        <v>Transition/Break</v>
      </c>
      <c r="C27" s="85"/>
      <c r="D27" s="85"/>
      <c r="E27" s="90">
        <f t="shared" si="1"/>
        <v>0</v>
      </c>
      <c r="F27" s="95"/>
      <c r="G27" s="95"/>
      <c r="H27" s="167"/>
    </row>
    <row r="28" spans="2:10" ht="36" customHeight="1" thickBot="1" x14ac:dyDescent="0.2">
      <c r="B28" s="125" t="str">
        <f>'Mon-Day 1-S1'!B28</f>
        <v>PM Recess Supervision</v>
      </c>
      <c r="C28" s="85"/>
      <c r="D28" s="85"/>
      <c r="E28" s="90">
        <f t="shared" si="1"/>
        <v>0</v>
      </c>
      <c r="F28" s="95"/>
      <c r="G28" s="95"/>
      <c r="H28" s="167"/>
    </row>
    <row r="29" spans="2:10" ht="25.5" customHeight="1" thickBot="1" x14ac:dyDescent="0.2">
      <c r="B29" s="125" t="str">
        <f>'Mon-Day 1-S1'!B29</f>
        <v>Transition/Break</v>
      </c>
      <c r="C29" s="85"/>
      <c r="D29" s="85"/>
      <c r="E29" s="90">
        <f t="shared" si="1"/>
        <v>0</v>
      </c>
      <c r="F29" s="95"/>
      <c r="G29" s="95"/>
      <c r="H29" s="167"/>
    </row>
    <row r="30" spans="2:10" ht="28.5" customHeight="1" thickBot="1" x14ac:dyDescent="0.2">
      <c r="B30" s="131" t="str">
        <f>'Mon-Day 1-S1'!B30</f>
        <v>Block 8</v>
      </c>
      <c r="C30" s="93"/>
      <c r="D30" s="93"/>
      <c r="E30" s="89">
        <f t="shared" si="1"/>
        <v>0</v>
      </c>
      <c r="F30" s="96">
        <f>E30</f>
        <v>0</v>
      </c>
      <c r="G30" s="164"/>
      <c r="H30" s="95"/>
    </row>
    <row r="31" spans="2:10" ht="25.5" customHeight="1" thickBot="1" x14ac:dyDescent="0.2">
      <c r="B31" s="125" t="str">
        <f>'Mon-Day 1-S1'!B31</f>
        <v>Transition/Break</v>
      </c>
      <c r="C31" s="85"/>
      <c r="D31" s="85"/>
      <c r="E31" s="90">
        <f t="shared" si="1"/>
        <v>0</v>
      </c>
      <c r="F31" s="95"/>
      <c r="G31" s="95"/>
      <c r="H31" s="167"/>
    </row>
    <row r="32" spans="2:10" ht="25.5" customHeight="1" thickBot="1" x14ac:dyDescent="0.2">
      <c r="B32" s="131" t="str">
        <f>'Mon-Day 1-S1'!B32</f>
        <v>Block 9</v>
      </c>
      <c r="C32" s="93"/>
      <c r="D32" s="93"/>
      <c r="E32" s="89">
        <f t="shared" si="1"/>
        <v>0</v>
      </c>
      <c r="F32" s="96">
        <f>E32</f>
        <v>0</v>
      </c>
      <c r="G32" s="164"/>
      <c r="H32" s="95"/>
    </row>
    <row r="33" spans="2:10" ht="25.5" customHeight="1" thickBot="1" x14ac:dyDescent="0.2">
      <c r="B33" s="125" t="str">
        <f>'Mon-Day 1-S1'!B33</f>
        <v>Transition/Break</v>
      </c>
      <c r="C33" s="85"/>
      <c r="D33" s="85"/>
      <c r="E33" s="90">
        <f t="shared" si="1"/>
        <v>0</v>
      </c>
      <c r="F33" s="95"/>
      <c r="G33" s="95"/>
      <c r="H33" s="167"/>
    </row>
    <row r="34" spans="2:10" ht="25.5" customHeight="1" thickBot="1" x14ac:dyDescent="0.2">
      <c r="B34" s="131" t="str">
        <f>'Mon-Day 1-S1'!B34</f>
        <v>Block 10</v>
      </c>
      <c r="C34" s="93"/>
      <c r="D34" s="93"/>
      <c r="E34" s="89">
        <f t="shared" si="1"/>
        <v>0</v>
      </c>
      <c r="F34" s="96">
        <f>E34</f>
        <v>0</v>
      </c>
      <c r="G34" s="164"/>
      <c r="H34" s="95"/>
    </row>
    <row r="35" spans="2:10" ht="25.5" customHeight="1" thickBot="1" x14ac:dyDescent="0.2">
      <c r="B35" s="125" t="str">
        <f>'Mon-Day 1-S1'!B35</f>
        <v>Transition/Break</v>
      </c>
      <c r="C35" s="85"/>
      <c r="D35" s="85"/>
      <c r="E35" s="90">
        <f t="shared" si="1"/>
        <v>0</v>
      </c>
      <c r="F35" s="95"/>
      <c r="G35" s="95"/>
      <c r="H35" s="167"/>
      <c r="I35" s="7"/>
      <c r="J35" s="7"/>
    </row>
    <row r="36" spans="2:10" ht="36" customHeight="1" thickBot="1" x14ac:dyDescent="0.2">
      <c r="B36" s="128" t="str">
        <f>'Mon-Day 1-S1'!B36</f>
        <v>After School Supervision</v>
      </c>
      <c r="C36" s="87"/>
      <c r="D36" s="87"/>
      <c r="E36" s="91">
        <f t="shared" si="1"/>
        <v>0</v>
      </c>
      <c r="F36" s="165"/>
      <c r="G36" s="165"/>
      <c r="H36" s="169"/>
      <c r="I36" s="7"/>
      <c r="J36" s="7"/>
    </row>
    <row r="37" spans="2:10" ht="29.25" customHeight="1" thickTop="1" thickBot="1" x14ac:dyDescent="0.2">
      <c r="B37" s="45"/>
      <c r="C37" s="46"/>
      <c r="D37" s="47"/>
      <c r="E37" s="88"/>
      <c r="F37" s="83">
        <f>F6+F8+F10+F14+F16+F21+F26+F30+F32+F34</f>
        <v>0</v>
      </c>
      <c r="G37" s="166">
        <f>G6+G8+G10+G14+G16+G21+G26+G30+G32+G34</f>
        <v>0</v>
      </c>
      <c r="H37" s="94">
        <f>H4+H5+H7+H9+H11+H12+H13+H15+H17+H18+H19+H20+H22+H23+H24+H25+H27+H28+H29+H31+H33+H35+H36</f>
        <v>0</v>
      </c>
      <c r="I37" s="7"/>
      <c r="J37" s="7"/>
    </row>
    <row r="38" spans="2:10" ht="51.75" customHeight="1" thickBot="1" x14ac:dyDescent="0.2">
      <c r="B38" s="130" t="s">
        <v>49</v>
      </c>
      <c r="C38" s="83">
        <f>(F6+F8+F10+F14+F16+F21+F26+F30+F32+F34)</f>
        <v>0</v>
      </c>
      <c r="D38" s="34" t="s">
        <v>50</v>
      </c>
      <c r="E38" s="94">
        <f>G37+H37</f>
        <v>0</v>
      </c>
      <c r="F38" s="95"/>
      <c r="G38" s="95"/>
      <c r="H38" s="95"/>
    </row>
  </sheetData>
  <mergeCells count="2">
    <mergeCell ref="G1:H1"/>
    <mergeCell ref="G2:H2"/>
  </mergeCells>
  <dataValidations count="4">
    <dataValidation allowBlank="1" showInputMessage="1" showErrorMessage="1" prompt="adsfa" sqref="I1" xr:uid="{00000000-0002-0000-0600-000000000000}"/>
    <dataValidation type="whole" allowBlank="1" showInputMessage="1" showErrorMessage="1" error="This cell requires you to enter the amount of time you were assigned in this block.  You must use this format: 0:XX, where XX is the number of minutes." prompt="Enter time as follows: XX, where XX is the minutes of prep time." sqref="G30 G26 G21 G16 G14 G10 G8 G32 G6 G34" xr:uid="{00000000-0002-0000-0600-000001000000}">
      <formula1>0</formula1>
      <formula2>120</formula2>
    </dataValidation>
    <dataValidation allowBlank="1" showInputMessage="1" showErrorMessage="1" error="This cell requires you to enter the amount of time you were assigned in this block.  You must use this format: 0:XX, where XX is the number of minutes." prompt="Enter time as follows: XX, where XX is the minutes of prep time." sqref="F6 F8 F10 F14 F16 F21 F34 F30 F32 F26" xr:uid="{00000000-0002-0000-0600-000002000000}"/>
    <dataValidation type="whole" allowBlank="1" showInputMessage="1" showErrorMessage="1" error="This cell requires you to enter the amount of time you were assigned in this block.  You must use this format: 0:XX, where XX is the number of minutes." prompt="If you are assigned this time, enter the time as follows: XX, where XX is the minutes of assigned time." sqref="H4:H5 H7 H9 H11:H13 H15 H17:H20 H22:H25 H27:H29 H31 H33 H35:H36" xr:uid="{00000000-0002-0000-0600-000003000000}">
      <formula1>0</formula1>
      <formula2>120</formula2>
    </dataValidation>
  </dataValidations>
  <hyperlinks>
    <hyperlink ref="G1" location="'Hours Summary'!A1" display="Return to Main" xr:uid="{00000000-0004-0000-0600-000000000000}"/>
  </hyperlinks>
  <printOptions horizontalCentered="1"/>
  <pageMargins left="0.25" right="0.25"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0" tint="-0.14999847407452621"/>
    <pageSetUpPr autoPageBreaks="0" fitToPage="1"/>
  </sheetPr>
  <dimension ref="B1:K38"/>
  <sheetViews>
    <sheetView showGridLines="0" zoomScale="80" zoomScaleNormal="80" workbookViewId="0">
      <pane xSplit="8" ySplit="3" topLeftCell="I24" activePane="bottomRight" state="frozen"/>
      <selection pane="topRight" activeCell="H1" sqref="H1"/>
      <selection pane="bottomLeft" activeCell="A4" sqref="A4"/>
      <selection pane="bottomRight" activeCell="C4" sqref="C4:D36"/>
    </sheetView>
  </sheetViews>
  <sheetFormatPr baseColWidth="10" defaultColWidth="8.83203125" defaultRowHeight="25.5" customHeight="1" thickBottom="1" x14ac:dyDescent="0.2"/>
  <cols>
    <col min="1" max="1" width="2.1640625" customWidth="1"/>
    <col min="2" max="2" width="22.5" customWidth="1"/>
    <col min="3" max="3" width="13.83203125" customWidth="1"/>
    <col min="4" max="4" width="17.83203125" customWidth="1"/>
    <col min="5" max="5" width="17.5" customWidth="1"/>
    <col min="6" max="6" width="15.83203125" customWidth="1"/>
    <col min="7" max="7" width="10.83203125" customWidth="1"/>
    <col min="8" max="8" width="12.1640625" customWidth="1"/>
    <col min="9" max="9" width="14.1640625" customWidth="1"/>
    <col min="10" max="10" width="18.83203125" customWidth="1"/>
    <col min="11" max="11" width="2.1640625" customWidth="1"/>
  </cols>
  <sheetData>
    <row r="1" spans="2:11" ht="62.25" customHeight="1" thickBot="1" x14ac:dyDescent="0.4">
      <c r="B1" s="53" t="s">
        <v>84</v>
      </c>
      <c r="C1" s="1"/>
      <c r="E1" s="48" t="s">
        <v>51</v>
      </c>
      <c r="F1" s="49">
        <f>C2+F2</f>
        <v>0</v>
      </c>
      <c r="G1" s="453" t="s">
        <v>20</v>
      </c>
      <c r="H1" s="454"/>
      <c r="I1" s="132"/>
    </row>
    <row r="2" spans="2:11" ht="70.5" customHeight="1" thickBot="1" x14ac:dyDescent="0.25">
      <c r="B2" s="35" t="s">
        <v>40</v>
      </c>
      <c r="C2" s="38">
        <f>C38</f>
        <v>0</v>
      </c>
      <c r="D2" s="36" t="s">
        <v>18</v>
      </c>
      <c r="E2" s="37" t="s">
        <v>41</v>
      </c>
      <c r="F2" s="39">
        <f>E38</f>
        <v>0</v>
      </c>
      <c r="G2" s="455" t="s">
        <v>18</v>
      </c>
      <c r="H2" s="456"/>
      <c r="I2" s="8"/>
      <c r="J2" s="3"/>
    </row>
    <row r="3" spans="2:11" ht="32.25" customHeight="1" thickBot="1" x14ac:dyDescent="0.25">
      <c r="B3" s="44" t="s">
        <v>3</v>
      </c>
      <c r="C3" s="51" t="s">
        <v>1</v>
      </c>
      <c r="D3" s="51" t="s">
        <v>2</v>
      </c>
      <c r="E3" s="51" t="s">
        <v>16</v>
      </c>
      <c r="F3" s="104" t="s">
        <v>21</v>
      </c>
      <c r="G3" s="52" t="s">
        <v>111</v>
      </c>
      <c r="H3" s="168" t="s">
        <v>48</v>
      </c>
      <c r="I3" s="2"/>
      <c r="J3" s="3"/>
    </row>
    <row r="4" spans="2:11" ht="25.5" customHeight="1" thickBot="1" x14ac:dyDescent="0.2">
      <c r="B4" s="125" t="str">
        <f>'Mon-Day 1-S1'!B4</f>
        <v>AM Supervision</v>
      </c>
      <c r="C4" s="85"/>
      <c r="D4" s="85"/>
      <c r="E4" s="90">
        <f t="shared" ref="E4:E13" si="0">IFERROR((D4-C4)*24*60,0)</f>
        <v>0</v>
      </c>
      <c r="F4" s="95"/>
      <c r="G4" s="95"/>
      <c r="H4" s="167"/>
      <c r="I4" s="4"/>
      <c r="J4" s="5"/>
      <c r="K4" t="s">
        <v>0</v>
      </c>
    </row>
    <row r="5" spans="2:11" ht="25.5" customHeight="1" thickBot="1" x14ac:dyDescent="0.2">
      <c r="B5" s="125" t="str">
        <f>'Mon-Day 1-S1'!B5</f>
        <v>Warning Bell</v>
      </c>
      <c r="C5" s="85"/>
      <c r="D5" s="85"/>
      <c r="E5" s="90">
        <f t="shared" si="0"/>
        <v>0</v>
      </c>
      <c r="F5" s="95"/>
      <c r="G5" s="95"/>
      <c r="H5" s="167"/>
      <c r="I5" s="6"/>
      <c r="J5" s="6"/>
      <c r="K5" t="s">
        <v>0</v>
      </c>
    </row>
    <row r="6" spans="2:11" ht="25.5" customHeight="1" thickBot="1" x14ac:dyDescent="0.2">
      <c r="B6" s="131" t="str">
        <f>'Mon-Day 1-S1'!B6</f>
        <v>Block 1</v>
      </c>
      <c r="C6" s="93"/>
      <c r="D6" s="93"/>
      <c r="E6" s="89">
        <f t="shared" si="0"/>
        <v>0</v>
      </c>
      <c r="F6" s="96">
        <f>E6</f>
        <v>0</v>
      </c>
      <c r="G6" s="164"/>
      <c r="H6" s="95"/>
      <c r="I6" s="7"/>
      <c r="J6" s="7"/>
    </row>
    <row r="7" spans="2:11" ht="25.5" customHeight="1" thickBot="1" x14ac:dyDescent="0.2">
      <c r="B7" s="125" t="str">
        <f>'Mon-Day 1-S1'!B7</f>
        <v>Transition/Break</v>
      </c>
      <c r="C7" s="85"/>
      <c r="D7" s="85"/>
      <c r="E7" s="90">
        <f t="shared" si="0"/>
        <v>0</v>
      </c>
      <c r="F7" s="95"/>
      <c r="G7" s="95"/>
      <c r="H7" s="167"/>
      <c r="I7" s="7"/>
      <c r="J7" s="7"/>
    </row>
    <row r="8" spans="2:11" ht="25.5" customHeight="1" thickBot="1" x14ac:dyDescent="0.2">
      <c r="B8" s="131" t="str">
        <f>'Mon-Day 1-S1'!B8</f>
        <v>Block 2</v>
      </c>
      <c r="C8" s="93"/>
      <c r="D8" s="93"/>
      <c r="E8" s="89">
        <f t="shared" si="0"/>
        <v>0</v>
      </c>
      <c r="F8" s="96">
        <f>E8</f>
        <v>0</v>
      </c>
      <c r="G8" s="164"/>
      <c r="H8" s="95"/>
      <c r="I8" s="7"/>
      <c r="J8" s="7"/>
    </row>
    <row r="9" spans="2:11" ht="25.5" customHeight="1" thickBot="1" x14ac:dyDescent="0.2">
      <c r="B9" s="125" t="str">
        <f>'Mon-Day 1-S1'!B9</f>
        <v>Transition/Break</v>
      </c>
      <c r="C9" s="85"/>
      <c r="D9" s="85"/>
      <c r="E9" s="90">
        <f t="shared" si="0"/>
        <v>0</v>
      </c>
      <c r="F9" s="95"/>
      <c r="G9" s="95"/>
      <c r="H9" s="167"/>
      <c r="I9" s="7"/>
      <c r="J9" s="7"/>
    </row>
    <row r="10" spans="2:11" ht="25.5" customHeight="1" thickBot="1" x14ac:dyDescent="0.2">
      <c r="B10" s="131" t="str">
        <f>'Mon-Day 1-S1'!B10</f>
        <v>Block 3</v>
      </c>
      <c r="C10" s="93"/>
      <c r="D10" s="93"/>
      <c r="E10" s="89">
        <f t="shared" si="0"/>
        <v>0</v>
      </c>
      <c r="F10" s="96">
        <f>E10</f>
        <v>0</v>
      </c>
      <c r="G10" s="164"/>
      <c r="H10" s="95"/>
      <c r="I10" s="7"/>
      <c r="J10" s="7"/>
    </row>
    <row r="11" spans="2:11" ht="25.5" customHeight="1" thickBot="1" x14ac:dyDescent="0.2">
      <c r="B11" s="125" t="str">
        <f>'Mon-Day 1-S1'!B11</f>
        <v>Transition/Break</v>
      </c>
      <c r="C11" s="85"/>
      <c r="D11" s="85"/>
      <c r="E11" s="90">
        <f t="shared" si="0"/>
        <v>0</v>
      </c>
      <c r="F11" s="95"/>
      <c r="G11" s="95"/>
      <c r="H11" s="167"/>
      <c r="I11" s="7"/>
      <c r="J11" s="7"/>
    </row>
    <row r="12" spans="2:11" ht="37.5" customHeight="1" thickBot="1" x14ac:dyDescent="0.2">
      <c r="B12" s="125" t="str">
        <f>'Mon-Day 1-S1'!B12</f>
        <v>Recess Supervision</v>
      </c>
      <c r="C12" s="85"/>
      <c r="D12" s="85"/>
      <c r="E12" s="90">
        <f t="shared" si="0"/>
        <v>0</v>
      </c>
      <c r="F12" s="95"/>
      <c r="G12" s="95"/>
      <c r="H12" s="167"/>
      <c r="I12" s="7"/>
      <c r="J12" s="7"/>
    </row>
    <row r="13" spans="2:11" ht="25.5" customHeight="1" thickBot="1" x14ac:dyDescent="0.2">
      <c r="B13" s="125" t="str">
        <f>'Mon-Day 1-S1'!B13</f>
        <v>Transition/Break</v>
      </c>
      <c r="C13" s="85"/>
      <c r="D13" s="85"/>
      <c r="E13" s="90">
        <f t="shared" si="0"/>
        <v>0</v>
      </c>
      <c r="F13" s="95"/>
      <c r="G13" s="95"/>
      <c r="H13" s="167"/>
      <c r="I13" s="7"/>
      <c r="J13" s="7"/>
    </row>
    <row r="14" spans="2:11" ht="25.5" customHeight="1" thickBot="1" x14ac:dyDescent="0.2">
      <c r="B14" s="131" t="str">
        <f>'Mon-Day 1-S1'!B14</f>
        <v>Block 4</v>
      </c>
      <c r="C14" s="93"/>
      <c r="D14" s="93"/>
      <c r="E14" s="89">
        <f>IFERROR((D14-C14)*24*60,0)</f>
        <v>0</v>
      </c>
      <c r="F14" s="96">
        <f>E14</f>
        <v>0</v>
      </c>
      <c r="G14" s="164"/>
      <c r="H14" s="95"/>
      <c r="I14" s="7"/>
      <c r="J14" s="7"/>
    </row>
    <row r="15" spans="2:11" ht="25.5" customHeight="1" thickBot="1" x14ac:dyDescent="0.2">
      <c r="B15" s="125" t="str">
        <f>'Mon-Day 1-S1'!B15</f>
        <v>Transition/Break</v>
      </c>
      <c r="C15" s="85"/>
      <c r="D15" s="85"/>
      <c r="E15" s="90">
        <f>IFERROR((D15-C15)*24*60,0)</f>
        <v>0</v>
      </c>
      <c r="F15" s="95"/>
      <c r="G15" s="95"/>
      <c r="H15" s="167"/>
      <c r="I15" s="7"/>
      <c r="J15" s="7"/>
    </row>
    <row r="16" spans="2:11" ht="25.5" customHeight="1" thickBot="1" x14ac:dyDescent="0.2">
      <c r="B16" s="131" t="str">
        <f>'Mon-Day 1-S1'!B16</f>
        <v>Block 5</v>
      </c>
      <c r="C16" s="93"/>
      <c r="D16" s="93"/>
      <c r="E16" s="89">
        <f>IFERROR((D16-C16)*24*60,0)</f>
        <v>0</v>
      </c>
      <c r="F16" s="96">
        <f>E16</f>
        <v>0</v>
      </c>
      <c r="G16" s="164"/>
      <c r="H16" s="95"/>
      <c r="I16" s="7"/>
      <c r="J16" s="7"/>
    </row>
    <row r="17" spans="2:10" ht="25.5" customHeight="1" thickBot="1" x14ac:dyDescent="0.2">
      <c r="B17" s="125" t="str">
        <f>'Mon-Day 1-S1'!B17</f>
        <v>Transition/Break</v>
      </c>
      <c r="C17" s="85"/>
      <c r="D17" s="85"/>
      <c r="E17" s="90">
        <f t="shared" ref="E17:E36" si="1">IFERROR((D17-C17)*24*60,0)</f>
        <v>0</v>
      </c>
      <c r="F17" s="95"/>
      <c r="G17" s="95"/>
      <c r="H17" s="167"/>
      <c r="I17" s="7"/>
      <c r="J17" s="7"/>
    </row>
    <row r="18" spans="2:10" ht="25.5" customHeight="1" thickBot="1" x14ac:dyDescent="0.2">
      <c r="B18" s="125" t="str">
        <f>'Mon-Day 1-S1'!B18</f>
        <v>Lunch Supervision</v>
      </c>
      <c r="C18" s="85"/>
      <c r="D18" s="85"/>
      <c r="E18" s="90">
        <f t="shared" si="1"/>
        <v>0</v>
      </c>
      <c r="F18" s="95"/>
      <c r="G18" s="95"/>
      <c r="H18" s="167"/>
    </row>
    <row r="19" spans="2:10" ht="36" customHeight="1" thickBot="1" x14ac:dyDescent="0.2">
      <c r="B19" s="125" t="str">
        <f>'Mon-Day 1-S1'!B19</f>
        <v>Lunch Recess Supervision</v>
      </c>
      <c r="C19" s="85"/>
      <c r="D19" s="85"/>
      <c r="E19" s="90">
        <f t="shared" si="1"/>
        <v>0</v>
      </c>
      <c r="F19" s="95"/>
      <c r="G19" s="95"/>
      <c r="H19" s="167"/>
    </row>
    <row r="20" spans="2:10" ht="25.5" customHeight="1" thickBot="1" x14ac:dyDescent="0.2">
      <c r="B20" s="125" t="str">
        <f>'Mon-Day 1-S1'!B20</f>
        <v>Transition/Break</v>
      </c>
      <c r="C20" s="85"/>
      <c r="D20" s="85"/>
      <c r="E20" s="90">
        <f t="shared" si="1"/>
        <v>0</v>
      </c>
      <c r="F20" s="95"/>
      <c r="G20" s="95"/>
      <c r="H20" s="167"/>
    </row>
    <row r="21" spans="2:10" ht="25.5" customHeight="1" thickBot="1" x14ac:dyDescent="0.2">
      <c r="B21" s="131" t="str">
        <f>'Mon-Day 1-S1'!B21</f>
        <v>Block 6</v>
      </c>
      <c r="C21" s="93"/>
      <c r="D21" s="93"/>
      <c r="E21" s="89">
        <f t="shared" si="1"/>
        <v>0</v>
      </c>
      <c r="F21" s="96">
        <f>E21</f>
        <v>0</v>
      </c>
      <c r="G21" s="164"/>
      <c r="H21" s="95"/>
    </row>
    <row r="22" spans="2:10" ht="25.5" customHeight="1" thickBot="1" x14ac:dyDescent="0.2">
      <c r="B22" s="125" t="str">
        <f>'Mon-Day 1-S1'!B22</f>
        <v>Transition/Break</v>
      </c>
      <c r="C22" s="85"/>
      <c r="D22" s="85"/>
      <c r="E22" s="90">
        <f t="shared" si="1"/>
        <v>0</v>
      </c>
      <c r="F22" s="95"/>
      <c r="G22" s="95"/>
      <c r="H22" s="167"/>
    </row>
    <row r="23" spans="2:10" ht="29.25" customHeight="1" thickBot="1" x14ac:dyDescent="0.2">
      <c r="B23" s="125" t="str">
        <f>'Mon-Day 1-S1'!B23</f>
        <v>Lunch Supervision</v>
      </c>
      <c r="C23" s="85"/>
      <c r="D23" s="85"/>
      <c r="E23" s="90">
        <f t="shared" si="1"/>
        <v>0</v>
      </c>
      <c r="F23" s="95"/>
      <c r="G23" s="95"/>
      <c r="H23" s="167"/>
    </row>
    <row r="24" spans="2:10" ht="36" customHeight="1" thickBot="1" x14ac:dyDescent="0.2">
      <c r="B24" s="125" t="str">
        <f>'Mon-Day 1-S1'!B24</f>
        <v>Lunch Recess Supervision</v>
      </c>
      <c r="C24" s="85"/>
      <c r="D24" s="85"/>
      <c r="E24" s="90">
        <f t="shared" si="1"/>
        <v>0</v>
      </c>
      <c r="F24" s="95"/>
      <c r="G24" s="95"/>
      <c r="H24" s="167"/>
    </row>
    <row r="25" spans="2:10" ht="25.5" customHeight="1" thickBot="1" x14ac:dyDescent="0.2">
      <c r="B25" s="125" t="str">
        <f>'Mon-Day 1-S1'!B25</f>
        <v>Transition/Break</v>
      </c>
      <c r="C25" s="85"/>
      <c r="D25" s="85"/>
      <c r="E25" s="90">
        <f t="shared" si="1"/>
        <v>0</v>
      </c>
      <c r="F25" s="95"/>
      <c r="G25" s="95"/>
      <c r="H25" s="167"/>
    </row>
    <row r="26" spans="2:10" ht="25.5" customHeight="1" thickBot="1" x14ac:dyDescent="0.2">
      <c r="B26" s="131" t="str">
        <f>'Mon-Day 1-S1'!B26</f>
        <v>Block 7</v>
      </c>
      <c r="C26" s="93"/>
      <c r="D26" s="93"/>
      <c r="E26" s="89">
        <f t="shared" si="1"/>
        <v>0</v>
      </c>
      <c r="F26" s="96">
        <f>E26</f>
        <v>0</v>
      </c>
      <c r="G26" s="164"/>
      <c r="H26" s="95"/>
    </row>
    <row r="27" spans="2:10" ht="25.5" customHeight="1" thickBot="1" x14ac:dyDescent="0.2">
      <c r="B27" s="125" t="str">
        <f>'Mon-Day 1-S1'!B27</f>
        <v>Transition/Break</v>
      </c>
      <c r="C27" s="85"/>
      <c r="D27" s="85"/>
      <c r="E27" s="90">
        <f t="shared" si="1"/>
        <v>0</v>
      </c>
      <c r="F27" s="95"/>
      <c r="G27" s="95"/>
      <c r="H27" s="167"/>
    </row>
    <row r="28" spans="2:10" ht="36" customHeight="1" thickBot="1" x14ac:dyDescent="0.2">
      <c r="B28" s="125" t="str">
        <f>'Mon-Day 1-S1'!B28</f>
        <v>PM Recess Supervision</v>
      </c>
      <c r="C28" s="85"/>
      <c r="D28" s="85"/>
      <c r="E28" s="90">
        <f t="shared" si="1"/>
        <v>0</v>
      </c>
      <c r="F28" s="95"/>
      <c r="G28" s="95"/>
      <c r="H28" s="167"/>
    </row>
    <row r="29" spans="2:10" ht="25.5" customHeight="1" thickBot="1" x14ac:dyDescent="0.2">
      <c r="B29" s="125" t="str">
        <f>'Mon-Day 1-S1'!B29</f>
        <v>Transition/Break</v>
      </c>
      <c r="C29" s="85"/>
      <c r="D29" s="85"/>
      <c r="E29" s="90">
        <f t="shared" si="1"/>
        <v>0</v>
      </c>
      <c r="F29" s="95"/>
      <c r="G29" s="95"/>
      <c r="H29" s="167"/>
    </row>
    <row r="30" spans="2:10" ht="28.5" customHeight="1" thickBot="1" x14ac:dyDescent="0.2">
      <c r="B30" s="131" t="str">
        <f>'Mon-Day 1-S1'!B30</f>
        <v>Block 8</v>
      </c>
      <c r="C30" s="93"/>
      <c r="D30" s="93"/>
      <c r="E30" s="89">
        <f t="shared" si="1"/>
        <v>0</v>
      </c>
      <c r="F30" s="96">
        <f>E30</f>
        <v>0</v>
      </c>
      <c r="G30" s="164"/>
      <c r="H30" s="95"/>
    </row>
    <row r="31" spans="2:10" ht="25.5" customHeight="1" thickBot="1" x14ac:dyDescent="0.2">
      <c r="B31" s="125" t="str">
        <f>'Mon-Day 1-S1'!B31</f>
        <v>Transition/Break</v>
      </c>
      <c r="C31" s="85"/>
      <c r="D31" s="85"/>
      <c r="E31" s="90">
        <f t="shared" si="1"/>
        <v>0</v>
      </c>
      <c r="F31" s="95"/>
      <c r="G31" s="95"/>
      <c r="H31" s="167"/>
    </row>
    <row r="32" spans="2:10" ht="25.5" customHeight="1" thickBot="1" x14ac:dyDescent="0.2">
      <c r="B32" s="131" t="str">
        <f>'Mon-Day 1-S1'!B32</f>
        <v>Block 9</v>
      </c>
      <c r="C32" s="93"/>
      <c r="D32" s="93"/>
      <c r="E32" s="89">
        <f t="shared" si="1"/>
        <v>0</v>
      </c>
      <c r="F32" s="96">
        <f>E32</f>
        <v>0</v>
      </c>
      <c r="G32" s="164"/>
      <c r="H32" s="95"/>
    </row>
    <row r="33" spans="2:10" ht="25.5" customHeight="1" thickBot="1" x14ac:dyDescent="0.2">
      <c r="B33" s="125" t="str">
        <f>'Mon-Day 1-S1'!B33</f>
        <v>Transition/Break</v>
      </c>
      <c r="C33" s="85"/>
      <c r="D33" s="85"/>
      <c r="E33" s="90">
        <f t="shared" si="1"/>
        <v>0</v>
      </c>
      <c r="F33" s="95"/>
      <c r="G33" s="95"/>
      <c r="H33" s="167"/>
    </row>
    <row r="34" spans="2:10" ht="25.5" customHeight="1" thickBot="1" x14ac:dyDescent="0.2">
      <c r="B34" s="131" t="str">
        <f>'Mon-Day 1-S1'!B34</f>
        <v>Block 10</v>
      </c>
      <c r="C34" s="93"/>
      <c r="D34" s="93"/>
      <c r="E34" s="89">
        <f t="shared" si="1"/>
        <v>0</v>
      </c>
      <c r="F34" s="96">
        <f>E34</f>
        <v>0</v>
      </c>
      <c r="G34" s="164"/>
      <c r="H34" s="95"/>
    </row>
    <row r="35" spans="2:10" ht="25.5" customHeight="1" thickBot="1" x14ac:dyDescent="0.2">
      <c r="B35" s="125" t="str">
        <f>'Mon-Day 1-S1'!B35</f>
        <v>Transition/Break</v>
      </c>
      <c r="C35" s="85"/>
      <c r="D35" s="85"/>
      <c r="E35" s="90">
        <f t="shared" si="1"/>
        <v>0</v>
      </c>
      <c r="F35" s="95"/>
      <c r="G35" s="95"/>
      <c r="H35" s="167"/>
      <c r="I35" s="7"/>
      <c r="J35" s="7"/>
    </row>
    <row r="36" spans="2:10" ht="36" customHeight="1" thickBot="1" x14ac:dyDescent="0.2">
      <c r="B36" s="128" t="str">
        <f>'Mon-Day 1-S1'!B36</f>
        <v>After School Supervision</v>
      </c>
      <c r="C36" s="87"/>
      <c r="D36" s="87"/>
      <c r="E36" s="91">
        <f t="shared" si="1"/>
        <v>0</v>
      </c>
      <c r="F36" s="165"/>
      <c r="G36" s="165"/>
      <c r="H36" s="169"/>
      <c r="I36" s="7"/>
      <c r="J36" s="7"/>
    </row>
    <row r="37" spans="2:10" ht="29.25" customHeight="1" thickTop="1" thickBot="1" x14ac:dyDescent="0.2">
      <c r="B37" s="45"/>
      <c r="C37" s="46"/>
      <c r="D37" s="47"/>
      <c r="E37" s="88"/>
      <c r="F37" s="83">
        <f>F6+F8+F10+F14+F16+F21+F26+F30+F32+F34</f>
        <v>0</v>
      </c>
      <c r="G37" s="166">
        <f>G6+G8+G10+G14+G16+G21+G26+G30+G32+G34</f>
        <v>0</v>
      </c>
      <c r="H37" s="94">
        <f>H4+H5+H7+H9+H11+H12+H13+H15+H17+H18+H19+H20+H22+H23+H24+H25+H27+H28+H29+H31+H33+H35+H36</f>
        <v>0</v>
      </c>
      <c r="I37" s="7"/>
      <c r="J37" s="7"/>
    </row>
    <row r="38" spans="2:10" ht="51.75" customHeight="1" thickBot="1" x14ac:dyDescent="0.2">
      <c r="B38" s="130" t="s">
        <v>49</v>
      </c>
      <c r="C38" s="83">
        <f>(F6+F8+F10+F14+F16+F21+F26+F30+F32+F34)</f>
        <v>0</v>
      </c>
      <c r="D38" s="34" t="s">
        <v>50</v>
      </c>
      <c r="E38" s="94">
        <f>G37+H37</f>
        <v>0</v>
      </c>
      <c r="F38" s="95"/>
      <c r="G38" s="95"/>
      <c r="H38" s="95"/>
    </row>
  </sheetData>
  <mergeCells count="2">
    <mergeCell ref="G1:H1"/>
    <mergeCell ref="G2:H2"/>
  </mergeCells>
  <dataValidations count="4">
    <dataValidation type="whole" allowBlank="1" showInputMessage="1" showErrorMessage="1" error="This cell requires you to enter the amount of time you were assigned in this block.  You must use this format: 0:XX, where XX is the number of minutes." prompt="Enter time as follows: XX, where XX is the minutes of prep time." sqref="G30 G26 G21 G16 G14 G10 G8 G32 G6 G34" xr:uid="{00000000-0002-0000-0700-000000000000}">
      <formula1>0</formula1>
      <formula2>120</formula2>
    </dataValidation>
    <dataValidation allowBlank="1" showInputMessage="1" showErrorMessage="1" prompt="adsfa" sqref="I1" xr:uid="{00000000-0002-0000-0700-000001000000}"/>
    <dataValidation allowBlank="1" showInputMessage="1" showErrorMessage="1" error="This cell requires you to enter the amount of time you were assigned in this block.  You must use this format: 0:XX, where XX is the number of minutes." prompt="Enter time as follows: XX, where XX is the minutes of prep time." sqref="F6 F8 F10 F14 F16 F21 F34 F30 F32 F26" xr:uid="{00000000-0002-0000-0700-000002000000}"/>
    <dataValidation type="whole" allowBlank="1" showInputMessage="1" showErrorMessage="1" error="This cell requires you to enter the amount of time you were assigned in this block.  You must use this format: 0:XX, where XX is the number of minutes." prompt="If you are assigned this time, enter the time as follows: XX, where XX is the minutes of assigned time." sqref="H4:H5 H7 H9 H11:H13 H15 H17:H20 H22:H25 H27:H29 H31 H33 H35:H36" xr:uid="{00000000-0002-0000-0700-000003000000}">
      <formula1>0</formula1>
      <formula2>120</formula2>
    </dataValidation>
  </dataValidations>
  <hyperlinks>
    <hyperlink ref="G1" location="'Hours Summary'!A1" display="Return to Main" xr:uid="{00000000-0004-0000-0700-000000000000}"/>
  </hyperlinks>
  <printOptions horizontalCentered="1"/>
  <pageMargins left="0.25" right="0.25"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0" tint="-0.14999847407452621"/>
    <pageSetUpPr autoPageBreaks="0" fitToPage="1"/>
  </sheetPr>
  <dimension ref="B1:K38"/>
  <sheetViews>
    <sheetView showGridLines="0" zoomScale="80" zoomScaleNormal="80" workbookViewId="0">
      <pane xSplit="8" ySplit="3" topLeftCell="I23" activePane="bottomRight" state="frozen"/>
      <selection pane="topRight" activeCell="H1" sqref="H1"/>
      <selection pane="bottomLeft" activeCell="A4" sqref="A4"/>
      <selection pane="bottomRight" activeCell="C4" sqref="C4:D36"/>
    </sheetView>
  </sheetViews>
  <sheetFormatPr baseColWidth="10" defaultColWidth="8.83203125" defaultRowHeight="25.5" customHeight="1" thickBottom="1" x14ac:dyDescent="0.2"/>
  <cols>
    <col min="1" max="1" width="2.1640625" customWidth="1"/>
    <col min="2" max="2" width="22.5" customWidth="1"/>
    <col min="3" max="3" width="13.83203125" customWidth="1"/>
    <col min="4" max="4" width="17.83203125" customWidth="1"/>
    <col min="5" max="5" width="17.5" customWidth="1"/>
    <col min="6" max="6" width="15.83203125" customWidth="1"/>
    <col min="7" max="7" width="10.83203125" customWidth="1"/>
    <col min="8" max="8" width="12.1640625" customWidth="1"/>
    <col min="9" max="9" width="14.1640625" customWidth="1"/>
    <col min="10" max="10" width="18.83203125" customWidth="1"/>
    <col min="11" max="11" width="2.1640625" customWidth="1"/>
  </cols>
  <sheetData>
    <row r="1" spans="2:11" ht="62.25" customHeight="1" thickBot="1" x14ac:dyDescent="0.4">
      <c r="B1" s="53" t="s">
        <v>85</v>
      </c>
      <c r="C1" s="1"/>
      <c r="E1" s="48" t="s">
        <v>51</v>
      </c>
      <c r="F1" s="49">
        <f>C2+F2</f>
        <v>0</v>
      </c>
      <c r="G1" s="453" t="s">
        <v>20</v>
      </c>
      <c r="H1" s="454"/>
      <c r="I1" s="132"/>
    </row>
    <row r="2" spans="2:11" ht="70.5" customHeight="1" thickBot="1" x14ac:dyDescent="0.25">
      <c r="B2" s="35" t="s">
        <v>40</v>
      </c>
      <c r="C2" s="38">
        <f>C38</f>
        <v>0</v>
      </c>
      <c r="D2" s="36" t="s">
        <v>18</v>
      </c>
      <c r="E2" s="37" t="s">
        <v>41</v>
      </c>
      <c r="F2" s="39">
        <f>E38</f>
        <v>0</v>
      </c>
      <c r="G2" s="455" t="s">
        <v>18</v>
      </c>
      <c r="H2" s="456"/>
      <c r="I2" s="8"/>
      <c r="J2" s="3"/>
    </row>
    <row r="3" spans="2:11" ht="32.25" customHeight="1" thickBot="1" x14ac:dyDescent="0.25">
      <c r="B3" s="44" t="s">
        <v>3</v>
      </c>
      <c r="C3" s="51" t="s">
        <v>1</v>
      </c>
      <c r="D3" s="51" t="s">
        <v>2</v>
      </c>
      <c r="E3" s="51" t="s">
        <v>16</v>
      </c>
      <c r="F3" s="104" t="s">
        <v>21</v>
      </c>
      <c r="G3" s="52" t="s">
        <v>111</v>
      </c>
      <c r="H3" s="168" t="s">
        <v>48</v>
      </c>
      <c r="I3" s="2"/>
      <c r="J3" s="3"/>
    </row>
    <row r="4" spans="2:11" ht="25.5" customHeight="1" thickBot="1" x14ac:dyDescent="0.2">
      <c r="B4" s="125" t="str">
        <f>'Mon-Day 1-S1'!B4</f>
        <v>AM Supervision</v>
      </c>
      <c r="C4" s="85"/>
      <c r="D4" s="85"/>
      <c r="E4" s="90">
        <f t="shared" ref="E4:E13" si="0">IFERROR((D4-C4)*24*60,0)</f>
        <v>0</v>
      </c>
      <c r="F4" s="95"/>
      <c r="G4" s="95"/>
      <c r="H4" s="167"/>
      <c r="I4" s="4"/>
      <c r="J4" s="5"/>
      <c r="K4" t="s">
        <v>0</v>
      </c>
    </row>
    <row r="5" spans="2:11" ht="25.5" customHeight="1" thickBot="1" x14ac:dyDescent="0.2">
      <c r="B5" s="125" t="str">
        <f>'Mon-Day 1-S1'!B5</f>
        <v>Warning Bell</v>
      </c>
      <c r="C5" s="85"/>
      <c r="D5" s="85"/>
      <c r="E5" s="90">
        <f t="shared" si="0"/>
        <v>0</v>
      </c>
      <c r="F5" s="95"/>
      <c r="G5" s="95"/>
      <c r="H5" s="167"/>
      <c r="I5" s="6"/>
      <c r="J5" s="6"/>
      <c r="K5" t="s">
        <v>0</v>
      </c>
    </row>
    <row r="6" spans="2:11" ht="25.5" customHeight="1" thickBot="1" x14ac:dyDescent="0.2">
      <c r="B6" s="131" t="str">
        <f>'Mon-Day 1-S1'!B6</f>
        <v>Block 1</v>
      </c>
      <c r="C6" s="93"/>
      <c r="D6" s="93"/>
      <c r="E6" s="89">
        <f t="shared" si="0"/>
        <v>0</v>
      </c>
      <c r="F6" s="96">
        <f>E6</f>
        <v>0</v>
      </c>
      <c r="G6" s="164"/>
      <c r="H6" s="95"/>
      <c r="I6" s="7"/>
      <c r="J6" s="7"/>
    </row>
    <row r="7" spans="2:11" ht="25.5" customHeight="1" thickBot="1" x14ac:dyDescent="0.2">
      <c r="B7" s="125" t="str">
        <f>'Mon-Day 1-S1'!B7</f>
        <v>Transition/Break</v>
      </c>
      <c r="C7" s="85"/>
      <c r="D7" s="85"/>
      <c r="E7" s="90">
        <f t="shared" si="0"/>
        <v>0</v>
      </c>
      <c r="F7" s="95"/>
      <c r="G7" s="95"/>
      <c r="H7" s="167"/>
      <c r="I7" s="7"/>
      <c r="J7" s="7"/>
    </row>
    <row r="8" spans="2:11" ht="25.5" customHeight="1" thickBot="1" x14ac:dyDescent="0.2">
      <c r="B8" s="131" t="str">
        <f>'Mon-Day 1-S1'!B8</f>
        <v>Block 2</v>
      </c>
      <c r="C8" s="93"/>
      <c r="D8" s="93"/>
      <c r="E8" s="89">
        <f t="shared" si="0"/>
        <v>0</v>
      </c>
      <c r="F8" s="96">
        <f>E8</f>
        <v>0</v>
      </c>
      <c r="G8" s="164"/>
      <c r="H8" s="95"/>
      <c r="I8" s="7"/>
      <c r="J8" s="7"/>
    </row>
    <row r="9" spans="2:11" ht="25.5" customHeight="1" thickBot="1" x14ac:dyDescent="0.2">
      <c r="B9" s="125" t="str">
        <f>'Mon-Day 1-S1'!B9</f>
        <v>Transition/Break</v>
      </c>
      <c r="C9" s="85"/>
      <c r="D9" s="85"/>
      <c r="E9" s="90">
        <f t="shared" si="0"/>
        <v>0</v>
      </c>
      <c r="F9" s="95"/>
      <c r="G9" s="95"/>
      <c r="H9" s="167"/>
      <c r="I9" s="7"/>
      <c r="J9" s="7"/>
    </row>
    <row r="10" spans="2:11" ht="25.5" customHeight="1" thickBot="1" x14ac:dyDescent="0.2">
      <c r="B10" s="131" t="str">
        <f>'Mon-Day 1-S1'!B10</f>
        <v>Block 3</v>
      </c>
      <c r="C10" s="93"/>
      <c r="D10" s="93"/>
      <c r="E10" s="89">
        <f t="shared" si="0"/>
        <v>0</v>
      </c>
      <c r="F10" s="96">
        <f>E10</f>
        <v>0</v>
      </c>
      <c r="G10" s="164"/>
      <c r="H10" s="95"/>
      <c r="I10" s="7"/>
      <c r="J10" s="7"/>
    </row>
    <row r="11" spans="2:11" ht="25.5" customHeight="1" thickBot="1" x14ac:dyDescent="0.2">
      <c r="B11" s="125" t="str">
        <f>'Mon-Day 1-S1'!B11</f>
        <v>Transition/Break</v>
      </c>
      <c r="C11" s="85"/>
      <c r="D11" s="85"/>
      <c r="E11" s="90">
        <f t="shared" si="0"/>
        <v>0</v>
      </c>
      <c r="F11" s="95"/>
      <c r="G11" s="95"/>
      <c r="H11" s="167"/>
      <c r="I11" s="7"/>
      <c r="J11" s="7"/>
    </row>
    <row r="12" spans="2:11" ht="37.5" customHeight="1" thickBot="1" x14ac:dyDescent="0.2">
      <c r="B12" s="125" t="str">
        <f>'Mon-Day 1-S1'!B12</f>
        <v>Recess Supervision</v>
      </c>
      <c r="C12" s="85"/>
      <c r="D12" s="85"/>
      <c r="E12" s="90">
        <f t="shared" si="0"/>
        <v>0</v>
      </c>
      <c r="F12" s="95"/>
      <c r="G12" s="95"/>
      <c r="H12" s="167"/>
      <c r="I12" s="7"/>
      <c r="J12" s="7"/>
    </row>
    <row r="13" spans="2:11" ht="25.5" customHeight="1" thickBot="1" x14ac:dyDescent="0.2">
      <c r="B13" s="125" t="str">
        <f>'Mon-Day 1-S1'!B13</f>
        <v>Transition/Break</v>
      </c>
      <c r="C13" s="85"/>
      <c r="D13" s="85"/>
      <c r="E13" s="90">
        <f t="shared" si="0"/>
        <v>0</v>
      </c>
      <c r="F13" s="95"/>
      <c r="G13" s="95"/>
      <c r="H13" s="167"/>
      <c r="I13" s="7"/>
      <c r="J13" s="7"/>
    </row>
    <row r="14" spans="2:11" ht="25.5" customHeight="1" thickBot="1" x14ac:dyDescent="0.2">
      <c r="B14" s="131" t="str">
        <f>'Mon-Day 1-S1'!B14</f>
        <v>Block 4</v>
      </c>
      <c r="C14" s="93"/>
      <c r="D14" s="93"/>
      <c r="E14" s="89">
        <f>IFERROR((D14-C14)*24*60,0)</f>
        <v>0</v>
      </c>
      <c r="F14" s="96">
        <f>E14</f>
        <v>0</v>
      </c>
      <c r="G14" s="164"/>
      <c r="H14" s="95"/>
      <c r="I14" s="7"/>
      <c r="J14" s="7"/>
    </row>
    <row r="15" spans="2:11" ht="25.5" customHeight="1" thickBot="1" x14ac:dyDescent="0.2">
      <c r="B15" s="125" t="str">
        <f>'Mon-Day 1-S1'!B15</f>
        <v>Transition/Break</v>
      </c>
      <c r="C15" s="85"/>
      <c r="D15" s="85"/>
      <c r="E15" s="90">
        <f>IFERROR((D15-C15)*24*60,0)</f>
        <v>0</v>
      </c>
      <c r="F15" s="95"/>
      <c r="G15" s="95"/>
      <c r="H15" s="167"/>
      <c r="I15" s="7"/>
      <c r="J15" s="7"/>
    </row>
    <row r="16" spans="2:11" ht="25.5" customHeight="1" thickBot="1" x14ac:dyDescent="0.2">
      <c r="B16" s="131" t="str">
        <f>'Mon-Day 1-S1'!B16</f>
        <v>Block 5</v>
      </c>
      <c r="C16" s="93"/>
      <c r="D16" s="93"/>
      <c r="E16" s="89">
        <f>IFERROR((D16-C16)*24*60,0)</f>
        <v>0</v>
      </c>
      <c r="F16" s="96">
        <f>E16</f>
        <v>0</v>
      </c>
      <c r="G16" s="164"/>
      <c r="H16" s="95"/>
      <c r="I16" s="7"/>
      <c r="J16" s="7"/>
    </row>
    <row r="17" spans="2:10" ht="25.5" customHeight="1" thickBot="1" x14ac:dyDescent="0.2">
      <c r="B17" s="125" t="str">
        <f>'Mon-Day 1-S1'!B17</f>
        <v>Transition/Break</v>
      </c>
      <c r="C17" s="85"/>
      <c r="D17" s="85"/>
      <c r="E17" s="90">
        <f t="shared" ref="E17:E36" si="1">IFERROR((D17-C17)*24*60,0)</f>
        <v>0</v>
      </c>
      <c r="F17" s="95"/>
      <c r="G17" s="95"/>
      <c r="H17" s="167"/>
      <c r="I17" s="7"/>
      <c r="J17" s="7"/>
    </row>
    <row r="18" spans="2:10" ht="25.5" customHeight="1" thickBot="1" x14ac:dyDescent="0.2">
      <c r="B18" s="125" t="str">
        <f>'Mon-Day 1-S1'!B18</f>
        <v>Lunch Supervision</v>
      </c>
      <c r="C18" s="85"/>
      <c r="D18" s="85"/>
      <c r="E18" s="90">
        <f t="shared" si="1"/>
        <v>0</v>
      </c>
      <c r="F18" s="95"/>
      <c r="G18" s="95"/>
      <c r="H18" s="167"/>
    </row>
    <row r="19" spans="2:10" ht="36" customHeight="1" thickBot="1" x14ac:dyDescent="0.2">
      <c r="B19" s="125" t="str">
        <f>'Mon-Day 1-S1'!B19</f>
        <v>Lunch Recess Supervision</v>
      </c>
      <c r="C19" s="85"/>
      <c r="D19" s="85"/>
      <c r="E19" s="90">
        <f t="shared" si="1"/>
        <v>0</v>
      </c>
      <c r="F19" s="95"/>
      <c r="G19" s="95"/>
      <c r="H19" s="167"/>
    </row>
    <row r="20" spans="2:10" ht="25.5" customHeight="1" thickBot="1" x14ac:dyDescent="0.2">
      <c r="B20" s="125" t="str">
        <f>'Mon-Day 1-S1'!B20</f>
        <v>Transition/Break</v>
      </c>
      <c r="C20" s="85"/>
      <c r="D20" s="85"/>
      <c r="E20" s="90">
        <f t="shared" si="1"/>
        <v>0</v>
      </c>
      <c r="F20" s="95"/>
      <c r="G20" s="95"/>
      <c r="H20" s="167"/>
    </row>
    <row r="21" spans="2:10" ht="25.5" customHeight="1" thickBot="1" x14ac:dyDescent="0.2">
      <c r="B21" s="131" t="str">
        <f>'Mon-Day 1-S1'!B21</f>
        <v>Block 6</v>
      </c>
      <c r="C21" s="93"/>
      <c r="D21" s="93"/>
      <c r="E21" s="89">
        <f t="shared" si="1"/>
        <v>0</v>
      </c>
      <c r="F21" s="96">
        <f>E21</f>
        <v>0</v>
      </c>
      <c r="G21" s="164"/>
      <c r="H21" s="95"/>
    </row>
    <row r="22" spans="2:10" ht="25.5" customHeight="1" thickBot="1" x14ac:dyDescent="0.2">
      <c r="B22" s="125" t="str">
        <f>'Mon-Day 1-S1'!B22</f>
        <v>Transition/Break</v>
      </c>
      <c r="C22" s="85"/>
      <c r="D22" s="85"/>
      <c r="E22" s="90">
        <f t="shared" si="1"/>
        <v>0</v>
      </c>
      <c r="F22" s="95"/>
      <c r="G22" s="95"/>
      <c r="H22" s="167"/>
    </row>
    <row r="23" spans="2:10" ht="29.25" customHeight="1" thickBot="1" x14ac:dyDescent="0.2">
      <c r="B23" s="125" t="str">
        <f>'Mon-Day 1-S1'!B23</f>
        <v>Lunch Supervision</v>
      </c>
      <c r="C23" s="85"/>
      <c r="D23" s="85"/>
      <c r="E23" s="90">
        <f t="shared" si="1"/>
        <v>0</v>
      </c>
      <c r="F23" s="95"/>
      <c r="G23" s="95"/>
      <c r="H23" s="167"/>
    </row>
    <row r="24" spans="2:10" ht="36" customHeight="1" thickBot="1" x14ac:dyDescent="0.2">
      <c r="B24" s="125" t="str">
        <f>'Mon-Day 1-S1'!B24</f>
        <v>Lunch Recess Supervision</v>
      </c>
      <c r="C24" s="85"/>
      <c r="D24" s="85"/>
      <c r="E24" s="90">
        <f t="shared" si="1"/>
        <v>0</v>
      </c>
      <c r="F24" s="95"/>
      <c r="G24" s="95"/>
      <c r="H24" s="167"/>
    </row>
    <row r="25" spans="2:10" ht="25.5" customHeight="1" thickBot="1" x14ac:dyDescent="0.2">
      <c r="B25" s="125" t="str">
        <f>'Mon-Day 1-S1'!B25</f>
        <v>Transition/Break</v>
      </c>
      <c r="C25" s="85"/>
      <c r="D25" s="85"/>
      <c r="E25" s="90">
        <f t="shared" si="1"/>
        <v>0</v>
      </c>
      <c r="F25" s="95"/>
      <c r="G25" s="95"/>
      <c r="H25" s="167"/>
    </row>
    <row r="26" spans="2:10" ht="25.5" customHeight="1" thickBot="1" x14ac:dyDescent="0.2">
      <c r="B26" s="131" t="str">
        <f>'Mon-Day 1-S1'!B26</f>
        <v>Block 7</v>
      </c>
      <c r="C26" s="93"/>
      <c r="D26" s="93"/>
      <c r="E26" s="89">
        <f t="shared" si="1"/>
        <v>0</v>
      </c>
      <c r="F26" s="96">
        <f>E26</f>
        <v>0</v>
      </c>
      <c r="G26" s="164"/>
      <c r="H26" s="95"/>
    </row>
    <row r="27" spans="2:10" ht="25.5" customHeight="1" thickBot="1" x14ac:dyDescent="0.2">
      <c r="B27" s="125" t="str">
        <f>'Mon-Day 1-S1'!B27</f>
        <v>Transition/Break</v>
      </c>
      <c r="C27" s="85"/>
      <c r="D27" s="85"/>
      <c r="E27" s="90">
        <f t="shared" si="1"/>
        <v>0</v>
      </c>
      <c r="F27" s="95"/>
      <c r="G27" s="95"/>
      <c r="H27" s="167"/>
    </row>
    <row r="28" spans="2:10" ht="36" customHeight="1" thickBot="1" x14ac:dyDescent="0.2">
      <c r="B28" s="125" t="str">
        <f>'Mon-Day 1-S1'!B28</f>
        <v>PM Recess Supervision</v>
      </c>
      <c r="C28" s="85"/>
      <c r="D28" s="85"/>
      <c r="E28" s="90">
        <f t="shared" si="1"/>
        <v>0</v>
      </c>
      <c r="F28" s="95"/>
      <c r="G28" s="95"/>
      <c r="H28" s="167"/>
    </row>
    <row r="29" spans="2:10" ht="25.5" customHeight="1" thickBot="1" x14ac:dyDescent="0.2">
      <c r="B29" s="125" t="str">
        <f>'Mon-Day 1-S1'!B29</f>
        <v>Transition/Break</v>
      </c>
      <c r="C29" s="85"/>
      <c r="D29" s="85"/>
      <c r="E29" s="90">
        <f t="shared" si="1"/>
        <v>0</v>
      </c>
      <c r="F29" s="95"/>
      <c r="G29" s="95"/>
      <c r="H29" s="167"/>
    </row>
    <row r="30" spans="2:10" ht="28.5" customHeight="1" thickBot="1" x14ac:dyDescent="0.2">
      <c r="B30" s="131" t="str">
        <f>'Mon-Day 1-S1'!B30</f>
        <v>Block 8</v>
      </c>
      <c r="C30" s="93"/>
      <c r="D30" s="93"/>
      <c r="E30" s="89">
        <f t="shared" si="1"/>
        <v>0</v>
      </c>
      <c r="F30" s="96">
        <f>E30</f>
        <v>0</v>
      </c>
      <c r="G30" s="164"/>
      <c r="H30" s="95"/>
    </row>
    <row r="31" spans="2:10" ht="25.5" customHeight="1" thickBot="1" x14ac:dyDescent="0.2">
      <c r="B31" s="125" t="str">
        <f>'Mon-Day 1-S1'!B31</f>
        <v>Transition/Break</v>
      </c>
      <c r="C31" s="85"/>
      <c r="D31" s="85"/>
      <c r="E31" s="90">
        <f t="shared" si="1"/>
        <v>0</v>
      </c>
      <c r="F31" s="95"/>
      <c r="G31" s="95"/>
      <c r="H31" s="167"/>
    </row>
    <row r="32" spans="2:10" ht="25.5" customHeight="1" thickBot="1" x14ac:dyDescent="0.2">
      <c r="B32" s="131" t="str">
        <f>'Mon-Day 1-S1'!B32</f>
        <v>Block 9</v>
      </c>
      <c r="C32" s="93"/>
      <c r="D32" s="93"/>
      <c r="E32" s="89">
        <f t="shared" si="1"/>
        <v>0</v>
      </c>
      <c r="F32" s="96">
        <f>E32</f>
        <v>0</v>
      </c>
      <c r="G32" s="164"/>
      <c r="H32" s="95"/>
    </row>
    <row r="33" spans="2:10" ht="25.5" customHeight="1" thickBot="1" x14ac:dyDescent="0.2">
      <c r="B33" s="125" t="str">
        <f>'Mon-Day 1-S1'!B33</f>
        <v>Transition/Break</v>
      </c>
      <c r="C33" s="85"/>
      <c r="D33" s="85"/>
      <c r="E33" s="90">
        <f t="shared" si="1"/>
        <v>0</v>
      </c>
      <c r="F33" s="95"/>
      <c r="G33" s="95"/>
      <c r="H33" s="167"/>
    </row>
    <row r="34" spans="2:10" ht="25.5" customHeight="1" thickBot="1" x14ac:dyDescent="0.2">
      <c r="B34" s="131" t="str">
        <f>'Mon-Day 1-S1'!B34</f>
        <v>Block 10</v>
      </c>
      <c r="C34" s="93"/>
      <c r="D34" s="93"/>
      <c r="E34" s="89">
        <f t="shared" si="1"/>
        <v>0</v>
      </c>
      <c r="F34" s="96">
        <f>E34</f>
        <v>0</v>
      </c>
      <c r="G34" s="164"/>
      <c r="H34" s="95"/>
    </row>
    <row r="35" spans="2:10" ht="25.5" customHeight="1" thickBot="1" x14ac:dyDescent="0.2">
      <c r="B35" s="125" t="str">
        <f>'Mon-Day 1-S1'!B35</f>
        <v>Transition/Break</v>
      </c>
      <c r="C35" s="85"/>
      <c r="D35" s="85"/>
      <c r="E35" s="90">
        <f t="shared" si="1"/>
        <v>0</v>
      </c>
      <c r="F35" s="95"/>
      <c r="G35" s="95"/>
      <c r="H35" s="167"/>
      <c r="I35" s="7"/>
      <c r="J35" s="7"/>
    </row>
    <row r="36" spans="2:10" ht="36" customHeight="1" thickBot="1" x14ac:dyDescent="0.2">
      <c r="B36" s="128" t="str">
        <f>'Mon-Day 1-S1'!B36</f>
        <v>After School Supervision</v>
      </c>
      <c r="C36" s="87"/>
      <c r="D36" s="87"/>
      <c r="E36" s="91">
        <f t="shared" si="1"/>
        <v>0</v>
      </c>
      <c r="F36" s="165"/>
      <c r="G36" s="165"/>
      <c r="H36" s="169"/>
      <c r="I36" s="7"/>
      <c r="J36" s="7"/>
    </row>
    <row r="37" spans="2:10" ht="29.25" customHeight="1" thickTop="1" thickBot="1" x14ac:dyDescent="0.2">
      <c r="B37" s="45"/>
      <c r="C37" s="46"/>
      <c r="D37" s="47"/>
      <c r="E37" s="88"/>
      <c r="F37" s="83">
        <f>F6+F8+F10+F14+F16+F21+F26+F30+F32+F34</f>
        <v>0</v>
      </c>
      <c r="G37" s="166">
        <f>G6+G8+G10+G14+G16+G21+G26+G30+G32+G34</f>
        <v>0</v>
      </c>
      <c r="H37" s="94">
        <f>H4+H5+H7+H9+H11+H12+H13+H15+H17+H18+H19+H20+H22+H23+H24+H25+H27+H28+H29+H31+H33+H35+H36</f>
        <v>0</v>
      </c>
      <c r="I37" s="7"/>
      <c r="J37" s="7"/>
    </row>
    <row r="38" spans="2:10" ht="51.75" customHeight="1" thickBot="1" x14ac:dyDescent="0.2">
      <c r="B38" s="130" t="s">
        <v>49</v>
      </c>
      <c r="C38" s="83">
        <f>(F6+F8+F10+F14+F16+F21+F26+F30+F32+F34)</f>
        <v>0</v>
      </c>
      <c r="D38" s="34" t="s">
        <v>50</v>
      </c>
      <c r="E38" s="94">
        <f>G37+H37</f>
        <v>0</v>
      </c>
      <c r="F38" s="95"/>
      <c r="G38" s="95"/>
      <c r="H38" s="95"/>
    </row>
  </sheetData>
  <mergeCells count="2">
    <mergeCell ref="G1:H1"/>
    <mergeCell ref="G2:H2"/>
  </mergeCells>
  <dataValidations count="4">
    <dataValidation allowBlank="1" showInputMessage="1" showErrorMessage="1" prompt="adsfa" sqref="I1" xr:uid="{00000000-0002-0000-0800-000000000000}"/>
    <dataValidation type="whole" allowBlank="1" showInputMessage="1" showErrorMessage="1" error="This cell requires you to enter the amount of time you were assigned in this block.  You must use this format: 0:XX, where XX is the number of minutes." prompt="Enter time as follows: XX, where XX is the minutes of prep time." sqref="G30 G26 G21 G16 G14 G10 G8 G32 G6 G34" xr:uid="{00000000-0002-0000-0800-000001000000}">
      <formula1>0</formula1>
      <formula2>120</formula2>
    </dataValidation>
    <dataValidation allowBlank="1" showInputMessage="1" showErrorMessage="1" error="This cell requires you to enter the amount of time you were assigned in this block.  You must use this format: 0:XX, where XX is the number of minutes." prompt="Enter time as follows: XX, where XX is the minutes of prep time." sqref="F6 F8 F10 F14 F16 F21 F34 F30 F32 F26" xr:uid="{00000000-0002-0000-0800-000002000000}"/>
    <dataValidation type="whole" allowBlank="1" showInputMessage="1" showErrorMessage="1" error="This cell requires you to enter the amount of time you were assigned in this block.  You must use this format: 0:XX, where XX is the number of minutes." prompt="If you are assigned this time, enter the time as follows: XX, where XX is the minutes of assigned time." sqref="H4:H5 H7 H9 H11:H13 H15 H17:H20 H22:H25 H27:H29 H31 H33 H35:H36" xr:uid="{00000000-0002-0000-0800-000003000000}">
      <formula1>0</formula1>
      <formula2>120</formula2>
    </dataValidation>
  </dataValidations>
  <hyperlinks>
    <hyperlink ref="G1" location="'Hours Summary'!A1" display="Return to Main" xr:uid="{00000000-0004-0000-0800-000000000000}"/>
  </hyperlinks>
  <printOptions horizontalCentered="1"/>
  <pageMargins left="0.25" right="0.25"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age" ma:contentTypeID="0x010100C568DB52D9D0A14D9B2FDCC96666E9F2007948130EC3DB064584E219954237AF39004FA75BD16AD34E9FBEE8575D960AE1C6" ma:contentTypeVersion="3" ma:contentTypeDescription="Page is a system content type template created by the Publishing Resources feature. The column templates from Page will be added to all Pages libraries created by the Publishing feature." ma:contentTypeScope="" ma:versionID="8b5c0317502899627c6ac575c37a728f">
  <xsd:schema xmlns:xsd="http://www.w3.org/2001/XMLSchema" xmlns:xs="http://www.w3.org/2001/XMLSchema" xmlns:p="http://schemas.microsoft.com/office/2006/metadata/properties" xmlns:ns1="http://schemas.microsoft.com/sharepoint/v3" targetNamespace="http://schemas.microsoft.com/office/2006/metadata/properties" ma:root="true" ma:fieldsID="c5f8f2133542932d08ed420fb6048070" ns1:_="">
    <xsd:import namespace="http://schemas.microsoft.com/sharepoint/v3"/>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IsFurlPage" minOccurs="0"/>
                <xsd:element ref="ns1:SeoBrowserTitle" minOccurs="0"/>
                <xsd:element ref="ns1:SeoMetaDescription" minOccurs="0"/>
                <xsd:element ref="ns1:SeoKeywords" minOccurs="0"/>
                <xsd:element ref="ns1:SeoRobotsNoIndex"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Description" ma:internalName="Comments">
      <xsd:simpleType>
        <xsd:restriction base="dms:Note">
          <xsd:maxLength value="255"/>
        </xsd:restriction>
      </xsd:simpleType>
    </xsd:element>
    <xsd:element name="PublishingStartDate" ma:index="9" nillable="true" ma:displayName="Scheduling Start Date" ma:description="" ma:hidden="true" ma:internalName="PublishingStartDate">
      <xsd:simpleType>
        <xsd:restriction base="dms:Unknown"/>
      </xsd:simpleType>
    </xsd:element>
    <xsd:element name="PublishingExpirationDate" ma:index="10" nillable="true" ma:displayName="Scheduling End Date" ma:description="" ma:hidden="true" ma:internalName="PublishingExpirationDate">
      <xsd:simpleType>
        <xsd:restriction base="dms:Unknown"/>
      </xsd:simpleType>
    </xsd:element>
    <xsd:element name="PublishingContact" ma:index="11" nillable="true" ma:displayName="Contact"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Contact E-Mail Address" ma:internalName="PublishingContactEmail">
      <xsd:simpleType>
        <xsd:restriction base="dms:Text">
          <xsd:maxLength value="255"/>
        </xsd:restriction>
      </xsd:simpleType>
    </xsd:element>
    <xsd:element name="PublishingContactName" ma:index="13" nillable="true" ma:displayName="Contact Name" ma:internalName="PublishingContactName">
      <xsd:simpleType>
        <xsd:restriction base="dms:Text">
          <xsd:maxLength value="255"/>
        </xsd:restriction>
      </xsd:simpleType>
    </xsd:element>
    <xsd:element name="PublishingContactPicture" ma:index="14" nillable="true" ma:displayName="Contact Picture"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Page Layout"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 Group ID" ma:hidden="true" ma:internalName="PublishingVariationGroupID">
      <xsd:simpleType>
        <xsd:restriction base="dms:Text">
          <xsd:maxLength value="255"/>
        </xsd:restriction>
      </xsd:simpleType>
    </xsd:element>
    <xsd:element name="PublishingVariationRelationshipLinkFieldID" ma:index="17" nillable="true" ma:displayName="Variation Relationship Link"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Rollup Image" ma:internalName="PublishingRollupImage">
      <xsd:simpleType>
        <xsd:restriction base="dms:Unknown"/>
      </xsd:simpleType>
    </xsd:element>
    <xsd:element name="Audience" ma:index="19" nillable="true" ma:displayName="Target Audiences" ma:description="" ma:internalName="Audience">
      <xsd:simpleType>
        <xsd:restriction base="dms:Unknown"/>
      </xsd:simpleType>
    </xsd:element>
    <xsd:element name="PublishingIsFurlPage" ma:index="20" nillable="true" ma:displayName="Hide physical URLs from search" ma:description="If checked, the physical URL of this page will not appear in search results. Friendly URLs assigned to this page will always appear." ma:internalName="PublishingIsFurlPage">
      <xsd:simpleType>
        <xsd:restriction base="dms:Boolean"/>
      </xsd:simpleType>
    </xsd:element>
    <xsd:element name="SeoBrowserTitle" ma:index="21" nillable="true" ma:displayName="Browser Title" ma:description="Browser Title is a site column created by the Publishing feature. It is used as the title that appears at the top of a browser window and may appear in Internet search results." ma:hidden="true" ma:internalName="SeoBrowserTitle">
      <xsd:simpleType>
        <xsd:restriction base="dms:Text"/>
      </xsd:simpleType>
    </xsd:element>
    <xsd:element name="SeoMetaDescription" ma:index="22" nillable="true" ma:displayName="Meta Description" ma:description="Meta Description is a site column created by the Publishing feature. Internet search engines may display this description in search results pages." ma:hidden="true" ma:internalName="SeoMetaDescription">
      <xsd:simpleType>
        <xsd:restriction base="dms:Text"/>
      </xsd:simpleType>
    </xsd:element>
    <xsd:element name="SeoKeywords" ma:index="23" nillable="true" ma:displayName="Meta Keywords" ma:description="Meta Keywords" ma:hidden="true" ma:internalName="SeoKeywords">
      <xsd:simpleType>
        <xsd:restriction base="dms:Text"/>
      </xsd:simpleType>
    </xsd:element>
    <xsd:element name="SeoRobotsNoIndex" ma:index="24" nillable="true" ma:displayName="Hide from Internet Search Engines" ma:description="Hide from Internet Search Engines is a site column created by the Publishing feature. It is used to indicate to search engine crawlers that a particular page should not be indexed." ma:hidden="true" ma:internalName="RobotsNoIndex">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PublishingRollupImage xmlns="http://schemas.microsoft.com/sharepoint/v3" xsi:nil="true"/>
    <PublishingContactEmail xmlns="http://schemas.microsoft.com/sharepoint/v3" xsi:nil="true"/>
    <PublishingVariationRelationshipLinkFieldID xmlns="http://schemas.microsoft.com/sharepoint/v3">
      <Url xsi:nil="true"/>
      <Description xsi:nil="true"/>
    </PublishingVariationRelationshipLinkFieldID>
    <SeoKeywords xmlns="http://schemas.microsoft.com/sharepoint/v3" xsi:nil="true"/>
    <PublishingVariationGroupID xmlns="http://schemas.microsoft.com/sharepoint/v3" xsi:nil="true"/>
    <Audience xmlns="http://schemas.microsoft.com/sharepoint/v3" xsi:nil="true"/>
    <PublishingIsFurlPage xmlns="http://schemas.microsoft.com/sharepoint/v3" xsi:nil="true"/>
    <SeoBrowserTitle xmlns="http://schemas.microsoft.com/sharepoint/v3" xsi:nil="true"/>
    <PublishingContactPicture xmlns="http://schemas.microsoft.com/sharepoint/v3">
      <Url xsi:nil="true"/>
      <Description xsi:nil="true"/>
    </PublishingContactPicture>
    <SeoRobotsNoIndex xmlns="http://schemas.microsoft.com/sharepoint/v3" xsi:nil="true"/>
    <SeoMetaDescription xmlns="http://schemas.microsoft.com/sharepoint/v3" xsi:nil="true"/>
    <PublishingContact xmlns="http://schemas.microsoft.com/sharepoint/v3">
      <UserInfo>
        <DisplayName/>
        <AccountId xsi:nil="true"/>
        <AccountType/>
      </UserInfo>
    </PublishingContact>
    <PublishingContactName xmlns="http://schemas.microsoft.com/sharepoint/v3" xsi:nil="true"/>
    <Comments xmlns="http://schemas.microsoft.com/sharepoint/v3" xsi:nil="true"/>
  </documentManagement>
</p:properties>
</file>

<file path=customXml/itemProps1.xml><?xml version="1.0" encoding="utf-8"?>
<ds:datastoreItem xmlns:ds="http://schemas.openxmlformats.org/officeDocument/2006/customXml" ds:itemID="{402F897B-9FD9-4E35-9F1E-E8CDE2BDA15D}"/>
</file>

<file path=customXml/itemProps2.xml><?xml version="1.0" encoding="utf-8"?>
<ds:datastoreItem xmlns:ds="http://schemas.openxmlformats.org/officeDocument/2006/customXml" ds:itemID="{90BEF88E-B33B-413A-8AB3-67D3E47279A3}"/>
</file>

<file path=customXml/itemProps3.xml><?xml version="1.0" encoding="utf-8"?>
<ds:datastoreItem xmlns:ds="http://schemas.openxmlformats.org/officeDocument/2006/customXml" ds:itemID="{3D726AB5-20FD-47CF-97A2-06DDE1F51062}"/>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29</vt:i4>
      </vt:variant>
      <vt:variant>
        <vt:lpstr>Named Ranges</vt:lpstr>
      </vt:variant>
      <vt:variant>
        <vt:i4>75</vt:i4>
      </vt:variant>
    </vt:vector>
  </HeadingPairs>
  <TitlesOfParts>
    <vt:vector size="104" baseType="lpstr">
      <vt:lpstr>Hours Summary</vt:lpstr>
      <vt:lpstr>Mon-Day 1-S1</vt:lpstr>
      <vt:lpstr>Tue-Day 2-S1</vt:lpstr>
      <vt:lpstr>Wed-Day 3-S1</vt:lpstr>
      <vt:lpstr>Thu-Day 4-S1</vt:lpstr>
      <vt:lpstr>Fri-Day 5-S1</vt:lpstr>
      <vt:lpstr>Day 6-S1</vt:lpstr>
      <vt:lpstr>Early Out 1-S1</vt:lpstr>
      <vt:lpstr>Early Out 2-S1</vt:lpstr>
      <vt:lpstr>Mon-Day 1-S2</vt:lpstr>
      <vt:lpstr>Tue-Day 2-S2</vt:lpstr>
      <vt:lpstr>Wed-Day 3-S2</vt:lpstr>
      <vt:lpstr>Thu-Day 4-S2</vt:lpstr>
      <vt:lpstr>Fri-Day 5-S2</vt:lpstr>
      <vt:lpstr>Day 6-S2</vt:lpstr>
      <vt:lpstr>Early Out 1-S2</vt:lpstr>
      <vt:lpstr>Early Out 2-S2</vt:lpstr>
      <vt:lpstr>August</vt:lpstr>
      <vt:lpstr>September</vt:lpstr>
      <vt:lpstr>October</vt:lpstr>
      <vt:lpstr>November</vt:lpstr>
      <vt:lpstr>December</vt:lpstr>
      <vt:lpstr>January</vt:lpstr>
      <vt:lpstr>February</vt:lpstr>
      <vt:lpstr>March</vt:lpstr>
      <vt:lpstr>April</vt:lpstr>
      <vt:lpstr>May</vt:lpstr>
      <vt:lpstr>June</vt:lpstr>
      <vt:lpstr>July</vt:lpstr>
      <vt:lpstr>April!ColumnTitle1</vt:lpstr>
      <vt:lpstr>December!ColumnTitle1</vt:lpstr>
      <vt:lpstr>February!ColumnTitle1</vt:lpstr>
      <vt:lpstr>January!ColumnTitle1</vt:lpstr>
      <vt:lpstr>March!ColumnTitle1</vt:lpstr>
      <vt:lpstr>November!ColumnTitle1</vt:lpstr>
      <vt:lpstr>October!ColumnTitle1</vt:lpstr>
      <vt:lpstr>September!ColumnTitle1</vt:lpstr>
      <vt:lpstr>April!ColumnTitleRegion1..E6.1</vt:lpstr>
      <vt:lpstr>December!ColumnTitleRegion1..E6.1</vt:lpstr>
      <vt:lpstr>February!ColumnTitleRegion1..E6.1</vt:lpstr>
      <vt:lpstr>January!ColumnTitleRegion1..E6.1</vt:lpstr>
      <vt:lpstr>March!ColumnTitleRegion1..E6.1</vt:lpstr>
      <vt:lpstr>November!ColumnTitleRegion1..E6.1</vt:lpstr>
      <vt:lpstr>October!ColumnTitleRegion1..E6.1</vt:lpstr>
      <vt:lpstr>September!ColumnTitleRegion1..E6.1</vt:lpstr>
      <vt:lpstr>April!December</vt:lpstr>
      <vt:lpstr>February!December</vt:lpstr>
      <vt:lpstr>January!December</vt:lpstr>
      <vt:lpstr>March!December</vt:lpstr>
      <vt:lpstr>April!February</vt:lpstr>
      <vt:lpstr>March!February</vt:lpstr>
      <vt:lpstr>April!January</vt:lpstr>
      <vt:lpstr>February!January</vt:lpstr>
      <vt:lpstr>March!January</vt:lpstr>
      <vt:lpstr>April!October</vt:lpstr>
      <vt:lpstr>December!October</vt:lpstr>
      <vt:lpstr>February!October</vt:lpstr>
      <vt:lpstr>January!October</vt:lpstr>
      <vt:lpstr>March!October</vt:lpstr>
      <vt:lpstr>November!October</vt:lpstr>
      <vt:lpstr>April!Print_Area</vt:lpstr>
      <vt:lpstr>December!Print_Area</vt:lpstr>
      <vt:lpstr>February!Print_Area</vt:lpstr>
      <vt:lpstr>January!Print_Area</vt:lpstr>
      <vt:lpstr>March!Print_Area</vt:lpstr>
      <vt:lpstr>November!Print_Area</vt:lpstr>
      <vt:lpstr>October!Print_Area</vt:lpstr>
      <vt:lpstr>September!Print_Area</vt:lpstr>
      <vt:lpstr>April!Print_Titles</vt:lpstr>
      <vt:lpstr>August!Print_Titles</vt:lpstr>
      <vt:lpstr>'Day 6-S1'!Print_Titles</vt:lpstr>
      <vt:lpstr>'Day 6-S2'!Print_Titles</vt:lpstr>
      <vt:lpstr>December!Print_Titles</vt:lpstr>
      <vt:lpstr>'Early Out 1-S1'!Print_Titles</vt:lpstr>
      <vt:lpstr>'Early Out 1-S2'!Print_Titles</vt:lpstr>
      <vt:lpstr>'Early Out 2-S1'!Print_Titles</vt:lpstr>
      <vt:lpstr>'Early Out 2-S2'!Print_Titles</vt:lpstr>
      <vt:lpstr>February!Print_Titles</vt:lpstr>
      <vt:lpstr>'Fri-Day 5-S1'!Print_Titles</vt:lpstr>
      <vt:lpstr>'Fri-Day 5-S2'!Print_Titles</vt:lpstr>
      <vt:lpstr>'Hours Summary'!Print_Titles</vt:lpstr>
      <vt:lpstr>January!Print_Titles</vt:lpstr>
      <vt:lpstr>March!Print_Titles</vt:lpstr>
      <vt:lpstr>'Mon-Day 1-S1'!Print_Titles</vt:lpstr>
      <vt:lpstr>'Mon-Day 1-S2'!Print_Titles</vt:lpstr>
      <vt:lpstr>November!Print_Titles</vt:lpstr>
      <vt:lpstr>October!Print_Titles</vt:lpstr>
      <vt:lpstr>September!Print_Titles</vt:lpstr>
      <vt:lpstr>'Thu-Day 4-S1'!Print_Titles</vt:lpstr>
      <vt:lpstr>'Thu-Day 4-S2'!Print_Titles</vt:lpstr>
      <vt:lpstr>'Tue-Day 2-S1'!Print_Titles</vt:lpstr>
      <vt:lpstr>'Tue-Day 2-S2'!Print_Titles</vt:lpstr>
      <vt:lpstr>'Wed-Day 3-S1'!Print_Titles</vt:lpstr>
      <vt:lpstr>'Wed-Day 3-S2'!Print_Titles</vt:lpstr>
      <vt:lpstr>April!qwerty</vt:lpstr>
      <vt:lpstr>April!WorkweekHours</vt:lpstr>
      <vt:lpstr>December!WorkweekHours</vt:lpstr>
      <vt:lpstr>February!WorkweekHours</vt:lpstr>
      <vt:lpstr>January!WorkweekHours</vt:lpstr>
      <vt:lpstr>March!WorkweekHours</vt:lpstr>
      <vt:lpstr>November!WorkweekHours</vt:lpstr>
      <vt:lpstr>October!WorkweekHours</vt:lpstr>
      <vt:lpstr>September!WorkweekHours</vt:lpstr>
      <vt:lpstr>April!zxcv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Brown</dc:creator>
  <cp:lastModifiedBy>Sean D Brown</cp:lastModifiedBy>
  <cp:lastPrinted>2019-04-10T03:32:05Z</cp:lastPrinted>
  <dcterms:created xsi:type="dcterms:W3CDTF">2013-03-26T18:32:35Z</dcterms:created>
  <dcterms:modified xsi:type="dcterms:W3CDTF">2019-08-28T02:54:31Z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0x010100C568DB52D9D0A14D9B2FDCC96666E9F2007948130EC3DB064584E219954237AF39004FA75BD16AD34E9FBEE8575D960AE1C6</vt:lpwstr>
  </property>
</Properties>
</file>